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6年度\市町村課調査物\20150326 平成25年度財政状況資料集の作成及び提出について\【財政状況資料集】_124095_芝山町_2013\提出\"/>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fileRecoveryPr repairLoad="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s="1"/>
  <c r="U35" i="9" s="1"/>
  <c r="U36"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<sst xmlns="http://schemas.openxmlformats.org/spreadsheetml/2006/main" count="1060" uniqueCount="543">
  <si>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</si>
  <si>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</si>
  <si>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</si>
  <si>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</si>
  <si>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</si>
  <si>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</si>
  <si>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</si>
  <si>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</si>
  <si>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</si>
  <si>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</si>
  <si>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</si>
  <si>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</si>
  <si>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</si>
  <si>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</si>
  <si>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</si>
  <si>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</si>
  <si>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</si>
  <si>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</si>
  <si>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</si>
  <si>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</si>
  <si>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</si>
  <si>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</si>
  <si>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</si>
  <si>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</si>
  <si>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</si>
  <si>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</si>
  <si>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</si>
  <si>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</si>
  <si>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</si>
  <si>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</si>
  <si>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</si>
  <si>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</si>
  <si>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</si>
  <si>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</si>
  <si>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</si>
  <si>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</si>
  <si>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</si>
  <si>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</si>
  <si>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</si>
  <si>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</si>
  <si>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</si>
  <si>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</si>
  <si>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</si>
  <si>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</si>
  <si>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</si>
  <si>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</si>
  <si>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</si>
  <si>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</si>
  <si>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</si>
  <si>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</si>
  <si>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</si>
  <si>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</si>
  <si>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</si>
  <si>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</si>
  <si>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</si>
  <si>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</si>
  <si>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</si>
  <si>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</si>
  <si>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</si>
  <si>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</si>
  <si>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</si>
  <si>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</si>
  <si>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</si>
  <si>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</si>
  <si>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</si>
  <si>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</si>
  <si>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</si>
  <si>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</si>
  <si>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</si>
  <si>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</si>
  <si>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</si>
  <si>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</si>
  <si>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</si>
  <si>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</si>
  <si>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</si>
  <si>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</si>
  <si>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</si>
  <si>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</si>
  <si>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</si>
  <si>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</si>
  <si>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</si>
  <si>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</si>
  <si>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</si>
  <si>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</si>
  <si>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</si>
  <si>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</si>
  <si>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</si>
  <si>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</si>
  <si>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</si>
  <si>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</si>
  <si>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</si>
  <si>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</si>
  <si>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</si>
  <si>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</si>
  <si>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</si>
  <si>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</si>
  <si>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</si>
  <si>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</si>
  <si>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</si>
  <si>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</si>
  <si>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</si>
  <si>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</si>
  <si>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</si>
  <si>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</si>
  <si>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</si>
  <si>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</si>
  <si>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</si>
  <si>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</si>
  <si>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</si>
  <si>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</si>
  <si>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</si>
  <si>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</si>
  <si>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</si>
  <si>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</si>
  <si>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</si>
  <si>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</si>
  <si>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</si>
  <si>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</si>
  <si>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</si>
  <si>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</si>
  <si>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</si>
  <si>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</si>
  <si>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</si>
  <si>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</si>
  <si>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</si>
  <si>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</si>
  <si>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</si>
  <si>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</si>
  <si>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</si>
  <si>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</si>
  <si>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</si>
  <si>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</si>
  <si>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</si>
  <si>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</si>
  <si>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</si>
  <si>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</si>
  <si>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</si>
  <si>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</si>
  <si>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</si>
  <si>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</si>
  <si>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</si>
  <si>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</si>
  <si>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</si>
  <si>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</si>
  <si>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</si>
  <si>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</si>
  <si>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</si>
  <si>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</si>
  <si>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</si>
  <si>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</si>
  <si>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</si>
  <si>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</si>
  <si>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</si>
  <si>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</si>
  <si>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</si>
  <si>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</si>
  <si>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</si>
  <si>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</si>
  <si>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</si>
  <si>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</si>
  <si>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</si>
  <si>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</si>
  <si>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</si>
  <si>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</si>
  <si>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</si>
  <si>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</si>
  <si>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</si>
  <si>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</si>
  <si>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</si>
  <si>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</si>
  <si>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</si>
  <si>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</si>
  <si>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</si>
  <si>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</si>
  <si>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</si>
  <si>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</si>
  <si>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</si>
  <si>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</si>
  <si>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</si>
  <si>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</si>
  <si>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</si>
  <si>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</si>
  <si>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</si>
  <si>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</si>
  <si>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</si>
  <si>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</si>
  <si>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</si>
  <si>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</si>
  <si>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</si>
  <si>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</si>
  <si>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</si>
  <si>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</si>
  <si>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</si>
  <si>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</si>
  <si>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千葉県芝山町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</si>
  <si>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</si>
  <si>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</si>
  <si>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</si>
  <si>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</si>
  <si>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</si>
  <si>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</si>
  <si>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</si>
  <si>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</si>
  <si>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</si>
  <si>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</si>
  <si>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</si>
  <si>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</si>
  <si>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</si>
  <si>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</si>
  <si>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</si>
  <si>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</si>
  <si>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</si>
  <si>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</si>
  <si>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</si>
  <si>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</si>
  <si>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</si>
  <si>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</si>
  <si>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</si>
  <si>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</si>
  <si>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</si>
  <si>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</si>
  <si>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</si>
  <si>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</si>
  <si>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</si>
  <si>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</si>
  <si>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</si>
  <si>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</si>
  <si>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</si>
  <si>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</si>
  <si>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</si>
  <si>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</si>
  <si>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</si>
  <si>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</si>
  <si>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</si>
  <si>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</si>
  <si>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</si>
  <si>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</si>
  <si>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</si>
  <si>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</si>
  <si>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</si>
  <si>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</si>
  <si>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</si>
  <si>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</si>
  <si>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</si>
  <si>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</si>
  <si>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</si>
  <si>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</si>
  <si>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</si>
  <si>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</si>
  <si>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</si>
  <si>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</si>
  <si>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</si>
  <si>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</si>
  <si>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</si>
  <si>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</si>
  <si>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</si>
  <si>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</si>
  <si>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</si>
  <si>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</si>
  <si>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</si>
  <si>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</si>
  <si>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</si>
  <si>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</si>
  <si>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</si>
  <si>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</si>
  <si>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</si>
  <si>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</si>
  <si>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</si>
  <si>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</si>
  <si>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</si>
  <si>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</si>
  <si>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</si>
  <si>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</si>
  <si>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</si>
  <si>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</si>
  <si>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</si>
  <si>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</si>
  <si>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</si>
  <si>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</si>
  <si>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</si>
  <si>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</si>
  <si>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</si>
  <si>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</si>
  <si>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</si>
  <si>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</si>
  <si>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</si>
  <si>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</si>
  <si>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</si>
  <si>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</si>
  <si>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</si>
  <si>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</si>
  <si>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</si>
  <si>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</si>
  <si>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</si>
  <si>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</si>
  <si>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</si>
  <si>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</si>
  <si>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</si>
  <si>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</si>
  <si>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</si>
  <si>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</si>
  <si>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</si>
  <si>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</si>
  <si>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</si>
  <si>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</si>
  <si>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</si>
  <si>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</si>
  <si>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</si>
  <si>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</si>
  <si>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</si>
  <si>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</si>
  <si>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</si>
  <si>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</si>
  <si>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</si>
  <si>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</si>
  <si>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</si>
  <si>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</si>
  <si>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</si>
  <si>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</si>
  <si>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</si>
  <si>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</si>
  <si>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</si>
  <si>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</si>
  <si>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</si>
  <si>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</si>
  <si>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</si>
  <si>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</si>
  <si>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</si>
  <si>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</si>
  <si>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</si>
  <si>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</si>
  <si>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</si>
  <si>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</si>
  <si>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</si>
  <si>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</si>
  <si>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</si>
  <si>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</si>
  <si>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</si>
  <si>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</si>
  <si>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</si>
  <si>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</si>
  <si>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</si>
  <si>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</si>
  <si>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</si>
  <si>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千葉県芝山町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</si>
  <si>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</si>
  <si>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</si>
  <si>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</si>
  <si>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</si>
  <si>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</si>
  <si>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</si>
  <si>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</si>
  <si>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</si>
  <si>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</si>
  <si>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</si>
  <si>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</si>
  <si>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</si>
  <si>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</si>
  <si>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</si>
  <si>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</si>
  <si>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</si>
  <si>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</si>
  <si>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</si>
  <si>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</si>
  <si>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</si>
  <si>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</si>
  <si>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</si>
  <si>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</si>
  <si>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</si>
  <si>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</si>
  <si>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</si>
  <si>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</si>
  <si>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</si>
  <si>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</si>
  <si>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</si>
  <si>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</si>
  <si>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</si>
  <si>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</si>
  <si>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</si>
  <si>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</si>
  <si>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</si>
  <si>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</si>
  <si>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</si>
  <si>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</si>
  <si>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</si>
  <si>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</si>
  <si>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</si>
  <si>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</si>
  <si>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</si>
  <si>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</si>
  <si>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</si>
  <si>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</si>
  <si>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</si>
  <si>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</si>
  <si>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</si>
  <si>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</si>
  <si>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</si>
  <si>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</si>
  <si>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</si>
  <si>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</si>
  <si>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</si>
  <si>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</si>
  <si>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</si>
  <si>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</si>
  <si>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</si>
  <si>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</si>
  <si>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</si>
  <si>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</si>
  <si>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</si>
  <si>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</si>
  <si>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</si>
  <si>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</si>
  <si>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</si>
  <si>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</si>
  <si>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</si>
  <si>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</si>
  <si>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</si>
  <si>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</si>
  <si>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</si>
  <si>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</si>
  <si>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</si>
  <si>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</si>
  <si>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</si>
  <si>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</si>
  <si>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</si>
  <si>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</si>
  <si>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</si>
  <si>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</si>
  <si>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</si>
  <si>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</si>
  <si>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</si>
  <si>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</si>
  <si>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</si>
  <si>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</si>
  <si>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</si>
  <si>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</si>
  <si>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</si>
  <si>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</si>
  <si>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</si>
  <si>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</si>
  <si>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</si>
  <si>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</si>
  <si>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</si>
  <si>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</si>
  <si>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</si>
  <si>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</si>
  <si>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</si>
  <si>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</si>
  <si>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</si>
  <si>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</si>
  <si>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</si>
  <si>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</si>
  <si>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</si>
  <si>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</si>
  <si>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</si>
  <si>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</si>
  <si>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</si>
  <si>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</si>
  <si>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</si>
  <si>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</si>
  <si>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</si>
  <si>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</si>
  <si>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</si>
  <si>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</si>
  <si>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</si>
  <si>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</si>
  <si>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</si>
  <si>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</si>
  <si>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</si>
  <si>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</si>
  <si>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</si>
  <si>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</si>
  <si>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</si>
  <si>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</si>
  <si>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</si>
  <si>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</si>
  <si>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</si>
  <si>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</si>
  <si>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</si>
  <si>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</si>
  <si>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</si>
  <si>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</si>
  <si>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</si>
  <si>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</si>
  <si>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</si>
  <si>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</si>
  <si>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</si>
  <si>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</si>
  <si>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</si>
  <si>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</si>
  <si>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</si>
  <si>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</si>
  <si>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</si>
  <si>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</si>
  <si>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</si>
  <si>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</si>
  <si>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</si>
  <si>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</si>
  <si>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</si>
  <si>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</si>
  <si>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</si>
  <si>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</si>
  <si>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</si>
  <si>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</si>
  <si>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</si>
  <si>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</si>
  <si>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</si>
  <si>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</si>
  <si>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</si>
  <si>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</si>
  <si>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</si>
  <si>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</si>
  <si>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</si>
  <si>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</si>
  <si>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</si>
  <si>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</si>
  <si>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</si>
  <si>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</si>
  <si>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4.52</t>
  </si>
  <si>
    <t>▲ 0.69</t>
  </si>
  <si>
    <t>一般会計</t>
  </si>
  <si>
    <t>国民健康保険特別会計事業勘定</t>
  </si>
  <si>
    <t>介護保険特別会計</t>
  </si>
  <si>
    <t>後期高齢者医療特別会計</t>
  </si>
  <si>
    <t>公共下水道事業特別会計</t>
  </si>
  <si>
    <t>農業集落排水事業特別会計</t>
  </si>
  <si>
    <t>その他会計（赤字）</t>
  </si>
  <si>
    <t>その他会計（黒字）</t>
  </si>
  <si>
    <t>-</t>
    <phoneticPr fontId="2"/>
  </si>
  <si>
    <t>山武郡市広域行政組合（一般会計）</t>
    <rPh sb="0" eb="2">
      <t>サンブ</t>
    </rPh>
    <rPh sb="2" eb="3">
      <t>グン</t>
    </rPh>
    <rPh sb="3" eb="4">
      <t>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</si>
  <si>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3">
      <t>グン</t>
    </rPh>
    <rPh sb="3" eb="4">
      <t>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</si>
  <si>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</si>
  <si>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</si>
  <si>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</si>
  <si>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</si>
  <si>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</si>
  <si>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</si>
  <si>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一般財団法人芝山町振興公社</t>
    <rPh sb="0" eb="2">
      <t>イッパン</t>
    </rPh>
    <rPh sb="2" eb="4">
      <t>ザイダン</t>
    </rPh>
    <rPh sb="4" eb="6">
      <t>ホウジン</t>
    </rPh>
    <rPh sb="6" eb="9">
      <t>シバヤママチ</t>
    </rPh>
    <rPh sb="9" eb="11">
      <t>シンコウ</t>
    </rPh>
    <rPh sb="11" eb="13">
      <t>コウシャ</t>
    </rPh>
    <phoneticPr fontId="2"/>
  </si>
  <si>
    <t>株式会社風和里しばやま</t>
    <rPh sb="0" eb="2">
      <t>カブシキ</t>
    </rPh>
    <rPh sb="2" eb="4">
      <t>カイシャ</t>
    </rPh>
    <rPh sb="4" eb="5">
      <t>カゼ</t>
    </rPh>
    <rPh sb="5" eb="6">
      <t>ワ</t>
    </rPh>
    <rPh sb="6" eb="7">
      <t>サト</t>
    </rPh>
    <phoneticPr fontId="2"/>
  </si>
  <si>
    <t>芝山鉄道株式会社</t>
    <rPh sb="0" eb="2">
      <t>シバヤマ</t>
    </rPh>
    <rPh sb="2" eb="4">
      <t>テツドウ</t>
    </rPh>
    <rPh sb="4" eb="6">
      <t>カブシキ</t>
    </rPh>
    <rPh sb="6" eb="8">
      <t>カイシャ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</si>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</sst>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50755</c:v>
                </c:pt>
                <c:pt idx="1">
                  <c:v>104556</c:v>
                </c:pt>
                <c:pt idx="2">
                  <c:v>99954</c:v>
                </c:pt>
                <c:pt idx="3">
                  <c:v>135074</c:v>
                </c:pt>
                <c:pt idx="4">
                  <c:v>74916</c:v>
                </c:pt>
              </c:numCache>
            </c:numRef>
          </c:val>
          <c:smooth val="0"/>
        </c:ser>
        <c:dLbls>
          <c:showLegendKey val="0"/>
          <c:showVal val="0"/>
          <c:showCatName val="0"/>
          <c:showSerName val="0"/>
          <c:showPercent val="0"/>
          <c:showBubbleSize val="0"/>
        </c:dLbls>
        <c:marker val="1"/>
        <c:smooth val="0"/>
        <c:axId val="471042544"/>
        <c:axId val="471042936"/>
      </c:lineChart>
      <c:catAx>
        <c:axId val="47104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042936"/>
        <c:crosses val="autoZero"/>
        <c:auto val="1"/>
        <c:lblAlgn val="ctr"/>
        <c:lblOffset val="100"/>
        <c:tickLblSkip val="1"/>
        <c:tickMarkSkip val="1"/>
        <c:noMultiLvlLbl val="0"/>
      </c:catAx>
      <c:valAx>
        <c:axId val="4710429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04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7.22</c:v>
                </c:pt>
                <c:pt idx="1">
                  <c:v>9.81</c:v>
                </c:pt>
                <c:pt idx="2">
                  <c:v>10.53</c:v>
                </c:pt>
                <c:pt idx="3">
                  <c:v>9.99</c:v>
                </c:pt>
                <c:pt idx="4">
                  <c:v>9.14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21.21</c:v>
                </c:pt>
                <c:pt idx="1">
                  <c:v>25.63</c:v>
                </c:pt>
                <c:pt idx="2">
                  <c:v>21.42</c:v>
                </c:pt>
                <c:pt idx="3">
                  <c:v>22.61</c:v>
                </c:pt>
                <c:pt idx="4">
                  <c:v>22.15</c:v>
                </c:pt>
              </c:numCache>
            </c:numRef>
          </c:val>
        </c:ser>
        <c:dLbls>
          <c:showLegendKey val="0"/>
          <c:showVal val="0"/>
          <c:showCatName val="0"/>
          <c:showSerName val="0"/>
          <c:showPercent val="0"/>
          <c:showBubbleSize val="0"/>
        </c:dLbls>
        <c:gapWidth val="250"/>
        <c:overlap val="100"/>
        <c:axId val="249227152"/>
        <c:axId val="249227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5.23</c:v>
                </c:pt>
                <c:pt idx="1">
                  <c:v>7.56</c:v>
                </c:pt>
                <c:pt idx="2">
                  <c:v>-4.5199999999999996</c:v>
                </c:pt>
                <c:pt idx="3">
                  <c:v>0.49</c:v>
                </c:pt>
                <c:pt idx="4">
                  <c:v>-0.69</c:v>
                </c:pt>
              </c:numCache>
            </c:numRef>
          </c:val>
          <c:smooth val="0"/>
        </c:ser>
        <c:dLbls>
          <c:showLegendKey val="0"/>
          <c:showVal val="0"/>
          <c:showCatName val="0"/>
          <c:showSerName val="0"/>
          <c:showPercent val="0"/>
          <c:showBubbleSize val="0"/>
        </c:dLbls>
        <c:marker val="1"/>
        <c:smooth val="0"/>
        <c:axId val="249227152"/>
        <c:axId val="249227544"/>
      </c:lineChart>
      <c:catAx>
        <c:axId val="24922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227544"/>
        <c:crosses val="autoZero"/>
        <c:auto val="1"/>
        <c:lblAlgn val="ctr"/>
        <c:lblOffset val="100"/>
        <c:tickLblSkip val="1"/>
        <c:tickMarkSkip val="1"/>
        <c:noMultiLvlLbl val="0"/>
      </c:catAx>
      <c:valAx>
        <c:axId val="249227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22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0.21</c:v>
                </c:pt>
                <c:pt idx="4">
                  <c:v>#N/A</c:v>
                </c:pt>
                <c:pt idx="5">
                  <c:v>0.12</c:v>
                </c:pt>
                <c:pt idx="6">
                  <c:v>#N/A</c:v>
                </c:pt>
                <c:pt idx="7">
                  <c:v>0.06</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0.16</c:v>
                </c:pt>
                <c:pt idx="4">
                  <c:v>#N/A</c:v>
                </c:pt>
                <c:pt idx="5">
                  <c:v>0.19</c:v>
                </c:pt>
                <c:pt idx="6">
                  <c:v>#N/A</c:v>
                </c:pt>
                <c:pt idx="7">
                  <c:v>0.11</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0.62</c:v>
                </c:pt>
                <c:pt idx="2">
                  <c:v>#N/A</c:v>
                </c:pt>
                <c:pt idx="3">
                  <c:v>0.6</c:v>
                </c:pt>
                <c:pt idx="4">
                  <c:v>#N/A</c:v>
                </c:pt>
                <c:pt idx="5">
                  <c:v>0.5</c:v>
                </c:pt>
                <c:pt idx="6">
                  <c:v>#N/A</c:v>
                </c:pt>
                <c:pt idx="7">
                  <c:v>0.66</c:v>
                </c:pt>
                <c:pt idx="8">
                  <c:v>#N/A</c:v>
                </c:pt>
                <c:pt idx="9">
                  <c:v>0.86</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3.27</c:v>
                </c:pt>
                <c:pt idx="2">
                  <c:v>#N/A</c:v>
                </c:pt>
                <c:pt idx="3">
                  <c:v>5.17</c:v>
                </c:pt>
                <c:pt idx="4">
                  <c:v>#N/A</c:v>
                </c:pt>
                <c:pt idx="5">
                  <c:v>4.87</c:v>
                </c:pt>
                <c:pt idx="6">
                  <c:v>#N/A</c:v>
                </c:pt>
                <c:pt idx="7">
                  <c:v>1.35</c:v>
                </c:pt>
                <c:pt idx="8">
                  <c:v>#N/A</c:v>
                </c:pt>
                <c:pt idx="9">
                  <c:v>4.59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7.22</c:v>
                </c:pt>
                <c:pt idx="2">
                  <c:v>#N/A</c:v>
                </c:pt>
                <c:pt idx="3">
                  <c:v>9.81</c:v>
                </c:pt>
                <c:pt idx="4">
                  <c:v>#N/A</c:v>
                </c:pt>
                <c:pt idx="5">
                  <c:v>10.53</c:v>
                </c:pt>
                <c:pt idx="6">
                  <c:v>#N/A</c:v>
                </c:pt>
                <c:pt idx="7">
                  <c:v>9.99</c:v>
                </c:pt>
                <c:pt idx="8">
                  <c:v>#N/A</c:v>
                </c:pt>
                <c:pt idx="9">
                  <c:v>9.14</c:v>
                </c:pt>
              </c:numCache>
            </c:numRef>
          </c:val>
        </c:ser>
        <c:dLbls>
          <c:showLegendKey val="0"/>
          <c:showVal val="0"/>
          <c:showCatName val="0"/>
          <c:showSerName val="0"/>
          <c:showPercent val="0"/>
          <c:showBubbleSize val="0"/>
        </c:dLbls>
        <c:gapWidth val="150"/>
        <c:overlap val="100"/>
        <c:axId val="249228720"/>
        <c:axId val="473140536"/>
      </c:barChart>
      <c:catAx>
        <c:axId val="24922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140536"/>
        <c:crosses val="autoZero"/>
        <c:auto val="1"/>
        <c:lblAlgn val="ctr"/>
        <c:lblOffset val="100"/>
        <c:tickLblSkip val="1"/>
        <c:tickMarkSkip val="1"/>
        <c:noMultiLvlLbl val="0"/>
      </c:catAx>
      <c:valAx>
        <c:axId val="47314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22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260</c:v>
                </c:pt>
                <c:pt idx="5">
                  <c:v>268</c:v>
                </c:pt>
                <c:pt idx="8">
                  <c:v>255</c:v>
                </c:pt>
                <c:pt idx="11">
                  <c:v>261</c:v>
                </c:pt>
                <c:pt idx="14">
                  <c:v>264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129</c:v>
                </c:pt>
                <c:pt idx="3">
                  <c:v>111</c:v>
                </c:pt>
                <c:pt idx="6">
                  <c:v>40</c:v>
                </c:pt>
                <c:pt idx="9">
                  <c:v>28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148</c:v>
                </c:pt>
                <c:pt idx="3">
                  <c:v>150</c:v>
                </c:pt>
                <c:pt idx="6">
                  <c:v>151</c:v>
                </c:pt>
                <c:pt idx="9">
                  <c:v>153</c:v>
                </c:pt>
                <c:pt idx="12">
                  <c:v>157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175</c:v>
                </c:pt>
                <c:pt idx="3">
                  <c:v>191</c:v>
                </c:pt>
                <c:pt idx="6">
                  <c:v>198</c:v>
                </c:pt>
                <c:pt idx="9">
                  <c:v>203</c:v>
                </c:pt>
                <c:pt idx="12">
                  <c:v>214</c:v>
                </c:pt>
              </c:numCache>
            </c:numRef>
          </c:val>
        </c:ser>
        <c:dLbls>
          <c:showLegendKey val="0"/>
          <c:showVal val="0"/>
          <c:showCatName val="0"/>
          <c:showSerName val="0"/>
          <c:showPercent val="0"/>
          <c:showBubbleSize val="0"/>
        </c:dLbls>
        <c:gapWidth val="100"/>
        <c:overlap val="100"/>
        <c:axId val="473141320"/>
        <c:axId val="47314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192</c:v>
                </c:pt>
                <c:pt idx="2">
                  <c:v>#N/A</c:v>
                </c:pt>
                <c:pt idx="3">
                  <c:v>#N/A</c:v>
                </c:pt>
                <c:pt idx="4">
                  <c:v>184</c:v>
                </c:pt>
                <c:pt idx="5">
                  <c:v>#N/A</c:v>
                </c:pt>
                <c:pt idx="6">
                  <c:v>#N/A</c:v>
                </c:pt>
                <c:pt idx="7">
                  <c:v>134</c:v>
                </c:pt>
                <c:pt idx="8">
                  <c:v>#N/A</c:v>
                </c:pt>
                <c:pt idx="9">
                  <c:v>#N/A</c:v>
                </c:pt>
                <c:pt idx="10">
                  <c:v>123</c:v>
                </c:pt>
                <c:pt idx="11">
                  <c:v>#N/A</c:v>
                </c:pt>
                <c:pt idx="12">
                  <c:v>#N/A</c:v>
                </c:pt>
                <c:pt idx="13">
                  <c:v>115</c:v>
                </c:pt>
                <c:pt idx="14">
                  <c:v>#N/A</c:v>
                </c:pt>
              </c:numCache>
            </c:numRef>
          </c:val>
          <c:smooth val="0"/>
        </c:ser>
        <c:dLbls>
          <c:showLegendKey val="0"/>
          <c:showVal val="0"/>
          <c:showCatName val="0"/>
          <c:showSerName val="0"/>
          <c:showPercent val="0"/>
          <c:showBubbleSize val="0"/>
        </c:dLbls>
        <c:marker val="1"/>
        <c:smooth val="0"/>
        <c:axId val="473141320"/>
        <c:axId val="473141712"/>
      </c:lineChart>
      <c:catAx>
        <c:axId val="47314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141712"/>
        <c:crosses val="autoZero"/>
        <c:auto val="1"/>
        <c:lblAlgn val="ctr"/>
        <c:lblOffset val="100"/>
        <c:tickLblSkip val="1"/>
        <c:tickMarkSkip val="1"/>
        <c:noMultiLvlLbl val="0"/>
      </c:catAx>
      <c:valAx>
        <c:axId val="47314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14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3139</c:v>
                </c:pt>
                <c:pt idx="5">
                  <c:v>3121</c:v>
                </c:pt>
                <c:pt idx="8">
                  <c:v>3134</c:v>
                </c:pt>
                <c:pt idx="11">
                  <c:v>3161</c:v>
                </c:pt>
                <c:pt idx="14">
                  <c:v>3137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2207</c:v>
                </c:pt>
                <c:pt idx="5">
                  <c:v>2096</c:v>
                </c:pt>
                <c:pt idx="8">
                  <c:v>1887</c:v>
                </c:pt>
                <c:pt idx="11">
                  <c:v>1857</c:v>
                </c:pt>
                <c:pt idx="14">
                  <c:v>1817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164</c:v>
                </c:pt>
                <c:pt idx="3">
                  <c:v>144</c:v>
                </c:pt>
                <c:pt idx="6">
                  <c:v>154</c:v>
                </c:pt>
                <c:pt idx="9">
                  <c:v>267</c:v>
                </c:pt>
                <c:pt idx="12">
                  <c:v>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237</c:v>
                </c:pt>
                <c:pt idx="3">
                  <c:v>82</c:v>
                </c:pt>
                <c:pt idx="6">
                  <c:v>91</c:v>
                </c:pt>
                <c:pt idx="9">
                  <c:v>78</c:v>
                </c:pt>
                <c:pt idx="12">
                  <c:v>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1842</c:v>
                </c:pt>
                <c:pt idx="3">
                  <c:v>1781</c:v>
                </c:pt>
                <c:pt idx="6">
                  <c:v>1732</c:v>
                </c:pt>
                <c:pt idx="9">
                  <c:v>1678</c:v>
                </c:pt>
                <c:pt idx="12">
                  <c:v>1618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2350</c:v>
                </c:pt>
                <c:pt idx="3">
                  <c:v>2421</c:v>
                </c:pt>
                <c:pt idx="6">
                  <c:v>2462</c:v>
                </c:pt>
                <c:pt idx="9">
                  <c:v>2473</c:v>
                </c:pt>
                <c:pt idx="12">
                  <c:v>2480</c:v>
                </c:pt>
              </c:numCache>
            </c:numRef>
          </c:val>
        </c:ser>
        <c:dLbls>
          <c:showLegendKey val="0"/>
          <c:showVal val="0"/>
          <c:showCatName val="0"/>
          <c:showSerName val="0"/>
          <c:showPercent val="0"/>
          <c:showBubbleSize val="0"/>
        </c:dLbls>
        <c:gapWidth val="100"/>
        <c:overlap val="100"/>
        <c:axId val="473094272"/>
        <c:axId val="47309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73094272"/>
        <c:axId val="473094664"/>
      </c:lineChart>
      <c:catAx>
        <c:axId val="4730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094664"/>
        <c:crosses val="autoZero"/>
        <c:auto val="1"/>
        <c:lblAlgn val="ctr"/>
        <c:lblOffset val="100"/>
        <c:tickLblSkip val="1"/>
        <c:tickMarkSkip val="1"/>
        <c:noMultiLvlLbl val="0"/>
      </c:catAx>
      <c:valAx>
        <c:axId val="47309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0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7,879
7,687
43.47
5,407,926
5,039,755
267,526
2,926,429
2,479,755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成田国際空港に隣接している当町では、空港南部工業団地に所在する物流企業を中心とした市町村民税法人分や固定資産税等により、類似団体平均に比べ高い税収を確保できている。</a:t>
          </a:r>
          <a:endParaRPr kumimoji="1" lang="en-US" altLang="ja-JP" sz="1300">
            <a:latin typeface="ＭＳ Ｐゴシック"/>
          </a:endParaRPr>
        </a:p>
        <a:p>
          <a:r>
            <a:rPr kumimoji="1" lang="ja-JP" altLang="en-US" sz="1300">
              <a:latin typeface="ＭＳ Ｐゴシック"/>
            </a:rPr>
            <a:t>　安定した税収の一方で社会福祉費、高齢者保健福祉費、公債費が年々増加傾向にあるため、財政力指数はここ数年微減している。義務的経費の支出は、今後も増えることが推測されるため、現状の高い財政力指数に油断することなく、計画的な資金の積立てや効果的な予算配分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7" name="直線コネクタ 66"/>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105128</xdr:rowOff>
    </xdr:from>
    <xdr:to>
      <xdr:col>6</xdr:col>
      <xdr:colOff>0</xdr:colOff>
      <xdr:row>37</xdr:row>
      <xdr:rowOff>158750</xdr:rowOff>
    </xdr:to>
    <xdr:cxnSp macro="">
      <xdr:nvCxnSpPr>
        <xdr:cNvPr id="70" name="直線コネクタ 69"/>
        <xdr:cNvCxnSpPr/>
      </xdr:nvCxnSpPr>
      <xdr:spPr>
        <a:xfrm>
          <a:off x="3225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37</xdr:row>
      <xdr:rowOff>105128</xdr:rowOff>
    </xdr:to>
    <xdr:cxnSp macro="">
      <xdr:nvCxnSpPr>
        <xdr:cNvPr id="73" name="直線コネクタ 72"/>
        <xdr:cNvCxnSpPr/>
      </xdr:nvCxnSpPr>
      <xdr:spPr>
        <a:xfrm>
          <a:off x="2336800" y="64219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78317</xdr:rowOff>
    </xdr:to>
    <xdr:cxnSp macro="">
      <xdr:nvCxnSpPr>
        <xdr:cNvPr id="76" name="直線コネクタ 75"/>
        <xdr:cNvCxnSpPr/>
      </xdr:nvCxnSpPr>
      <xdr:spPr>
        <a:xfrm>
          <a:off x="1447800" y="63415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6" name="円/楕円 85"/>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7"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8" name="円/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54328</xdr:rowOff>
    </xdr:from>
    <xdr:to>
      <xdr:col>4</xdr:col>
      <xdr:colOff>533400</xdr:colOff>
      <xdr:row>37</xdr:row>
      <xdr:rowOff>155928</xdr:rowOff>
    </xdr:to>
    <xdr:sp macro="" textlink="">
      <xdr:nvSpPr>
        <xdr:cNvPr id="90" name="円/楕円 89"/>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166105</xdr:rowOff>
    </xdr:from>
    <xdr:ext cx="762000" cy="259045"/>
    <xdr:sp macro="" textlink="">
      <xdr:nvSpPr>
        <xdr:cNvPr id="91" name="テキスト ボックス 90"/>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2" name="円/楕円 91"/>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3" name="テキスト ボックス 92"/>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4" name="円/楕円 93"/>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5" name="テキスト ボックス 94"/>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ではおよそ一般的ではない空港を離着陸する航空機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64</xdr:row>
      <xdr:rowOff>143933</xdr:rowOff>
    </xdr:to>
    <xdr:cxnSp macro="">
      <xdr:nvCxnSpPr>
        <xdr:cNvPr id="130" name="直線コネクタ 129"/>
        <xdr:cNvCxnSpPr/>
      </xdr:nvCxnSpPr>
      <xdr:spPr>
        <a:xfrm flipV="1">
          <a:off x="4114800" y="110805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64981</xdr:rowOff>
    </xdr:to>
    <xdr:cxnSp macro="">
      <xdr:nvCxnSpPr>
        <xdr:cNvPr id="133" name="直線コネクタ 132"/>
        <xdr:cNvCxnSpPr/>
      </xdr:nvCxnSpPr>
      <xdr:spPr>
        <a:xfrm flipV="1">
          <a:off x="3225800" y="1111673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65</xdr:row>
      <xdr:rowOff>64981</xdr:rowOff>
    </xdr:to>
    <xdr:cxnSp macro="">
      <xdr:nvCxnSpPr>
        <xdr:cNvPr id="136" name="直線コネクタ 135"/>
        <xdr:cNvCxnSpPr/>
      </xdr:nvCxnSpPr>
      <xdr:spPr>
        <a:xfrm>
          <a:off x="2336800" y="1098804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47413</xdr:rowOff>
    </xdr:to>
    <xdr:cxnSp macro="">
      <xdr:nvCxnSpPr>
        <xdr:cNvPr id="139" name="直線コネクタ 138"/>
        <xdr:cNvCxnSpPr/>
      </xdr:nvCxnSpPr>
      <xdr:spPr>
        <a:xfrm flipV="1">
          <a:off x="1447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49" name="円/楕円 148"/>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50"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1" name="円/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14181</xdr:rowOff>
    </xdr:from>
    <xdr:to>
      <xdr:col>4</xdr:col>
      <xdr:colOff>533400</xdr:colOff>
      <xdr:row>65</xdr:row>
      <xdr:rowOff>115781</xdr:rowOff>
    </xdr:to>
    <xdr:sp macro="" textlink="">
      <xdr:nvSpPr>
        <xdr:cNvPr id="153" name="円/楕円 152"/>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100558</xdr:rowOff>
    </xdr:from>
    <xdr:ext cx="762000" cy="259045"/>
    <xdr:sp macro="" textlink="">
      <xdr:nvSpPr>
        <xdr:cNvPr id="154" name="テキスト ボックス 153"/>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5" name="円/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6" name="テキスト ボックス 155"/>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7" name="円/楕円 156"/>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58" name="テキスト ボックス 15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内平均を若干下回っているものの、平成２４年度決算と比較すると微増となった。理由として、人件費は３４，４７７千円減額となったが、物件費が２１，８０１千円増額となり、双方を足し合わせると１２，６７６千円の減額となること、及び人口が前年度の基準日に比べ４９名減少していることが影響していると思われる。</a:t>
          </a:r>
          <a:endParaRPr kumimoji="1" lang="en-US" altLang="ja-JP" sz="1300">
            <a:latin typeface="ＭＳ Ｐゴシック"/>
          </a:endParaRPr>
        </a:p>
        <a:p>
          <a:r>
            <a:rPr kumimoji="1" lang="ja-JP" altLang="en-US" sz="1300">
              <a:latin typeface="ＭＳ Ｐゴシック"/>
            </a:rPr>
            <a:t>　人口は年々減少しているが、維持補修費は増加傾向にあるため、公共施設等総合管理計画を策定し、計画的な予算執行を図りたい。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96289</xdr:rowOff>
    </xdr:from>
    <xdr:to>
      <xdr:col>7</xdr:col>
      <xdr:colOff>152400</xdr:colOff>
      <xdr:row>82</xdr:row>
      <xdr:rowOff>98840</xdr:rowOff>
    </xdr:to>
    <xdr:cxnSp macro="">
      <xdr:nvCxnSpPr>
        <xdr:cNvPr id="195" name="直線コネクタ 194"/>
        <xdr:cNvCxnSpPr/>
      </xdr:nvCxnSpPr>
      <xdr:spPr>
        <a:xfrm>
          <a:off x="4114800" y="14155189"/>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96289</xdr:rowOff>
    </xdr:from>
    <xdr:to>
      <xdr:col>6</xdr:col>
      <xdr:colOff>0</xdr:colOff>
      <xdr:row>83</xdr:row>
      <xdr:rowOff>21955</xdr:rowOff>
    </xdr:to>
    <xdr:cxnSp macro="">
      <xdr:nvCxnSpPr>
        <xdr:cNvPr id="198" name="直線コネクタ 197"/>
        <xdr:cNvCxnSpPr/>
      </xdr:nvCxnSpPr>
      <xdr:spPr>
        <a:xfrm flipV="1">
          <a:off x="3225800" y="14155189"/>
          <a:ext cx="889000" cy="9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140515</xdr:rowOff>
    </xdr:from>
    <xdr:to>
      <xdr:col>4</xdr:col>
      <xdr:colOff>482600</xdr:colOff>
      <xdr:row>83</xdr:row>
      <xdr:rowOff>21955</xdr:rowOff>
    </xdr:to>
    <xdr:cxnSp macro="">
      <xdr:nvCxnSpPr>
        <xdr:cNvPr id="201" name="直線コネクタ 200"/>
        <xdr:cNvCxnSpPr/>
      </xdr:nvCxnSpPr>
      <xdr:spPr>
        <a:xfrm>
          <a:off x="2336800" y="14199415"/>
          <a:ext cx="889000" cy="5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91284</xdr:rowOff>
    </xdr:from>
    <xdr:to>
      <xdr:col>3</xdr:col>
      <xdr:colOff>279400</xdr:colOff>
      <xdr:row>82</xdr:row>
      <xdr:rowOff>140515</xdr:rowOff>
    </xdr:to>
    <xdr:cxnSp macro="">
      <xdr:nvCxnSpPr>
        <xdr:cNvPr id="204" name="直線コネクタ 203"/>
        <xdr:cNvCxnSpPr/>
      </xdr:nvCxnSpPr>
      <xdr:spPr>
        <a:xfrm>
          <a:off x="1447800" y="14150184"/>
          <a:ext cx="889000" cy="4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48040</xdr:rowOff>
    </xdr:from>
    <xdr:to>
      <xdr:col>7</xdr:col>
      <xdr:colOff>203200</xdr:colOff>
      <xdr:row>82</xdr:row>
      <xdr:rowOff>149640</xdr:rowOff>
    </xdr:to>
    <xdr:sp macro="" textlink="">
      <xdr:nvSpPr>
        <xdr:cNvPr id="214" name="円/楕円 213"/>
        <xdr:cNvSpPr/>
      </xdr:nvSpPr>
      <xdr:spPr>
        <a:xfrm>
          <a:off x="4902200" y="141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64567</xdr:rowOff>
    </xdr:from>
    <xdr:ext cx="762000" cy="259045"/>
    <xdr:sp macro="" textlink="">
      <xdr:nvSpPr>
        <xdr:cNvPr id="215" name="人件費・物件費等の状況該当値テキスト"/>
        <xdr:cNvSpPr txBox="1"/>
      </xdr:nvSpPr>
      <xdr:spPr>
        <a:xfrm>
          <a:off x="5041900" y="139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220,252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45489</xdr:rowOff>
    </xdr:from>
    <xdr:to>
      <xdr:col>6</xdr:col>
      <xdr:colOff>50800</xdr:colOff>
      <xdr:row>82</xdr:row>
      <xdr:rowOff>147089</xdr:rowOff>
    </xdr:to>
    <xdr:sp macro="" textlink="">
      <xdr:nvSpPr>
        <xdr:cNvPr id="216" name="円/楕円 215"/>
        <xdr:cNvSpPr/>
      </xdr:nvSpPr>
      <xdr:spPr>
        <a:xfrm>
          <a:off x="4064000" y="14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157266</xdr:rowOff>
    </xdr:from>
    <xdr:ext cx="736600" cy="259045"/>
    <xdr:sp macro="" textlink="">
      <xdr:nvSpPr>
        <xdr:cNvPr id="217" name="テキスト ボックス 216"/>
        <xdr:cNvSpPr txBox="1"/>
      </xdr:nvSpPr>
      <xdr:spPr>
        <a:xfrm>
          <a:off x="3733800" y="1387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142605</xdr:rowOff>
    </xdr:from>
    <xdr:to>
      <xdr:col>4</xdr:col>
      <xdr:colOff>533400</xdr:colOff>
      <xdr:row>83</xdr:row>
      <xdr:rowOff>72755</xdr:rowOff>
    </xdr:to>
    <xdr:sp macro="" textlink="">
      <xdr:nvSpPr>
        <xdr:cNvPr id="218" name="円/楕円 217"/>
        <xdr:cNvSpPr/>
      </xdr:nvSpPr>
      <xdr:spPr>
        <a:xfrm>
          <a:off x="3175000" y="142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57532</xdr:rowOff>
    </xdr:from>
    <xdr:ext cx="762000" cy="259045"/>
    <xdr:sp macro="" textlink="">
      <xdr:nvSpPr>
        <xdr:cNvPr id="219" name="テキスト ボックス 218"/>
        <xdr:cNvSpPr txBox="1"/>
      </xdr:nvSpPr>
      <xdr:spPr>
        <a:xfrm>
          <a:off x="2844800" y="142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89715</xdr:rowOff>
    </xdr:from>
    <xdr:to>
      <xdr:col>3</xdr:col>
      <xdr:colOff>330200</xdr:colOff>
      <xdr:row>83</xdr:row>
      <xdr:rowOff>19865</xdr:rowOff>
    </xdr:to>
    <xdr:sp macro="" textlink="">
      <xdr:nvSpPr>
        <xdr:cNvPr id="220" name="円/楕円 219"/>
        <xdr:cNvSpPr/>
      </xdr:nvSpPr>
      <xdr:spPr>
        <a:xfrm>
          <a:off x="2286000" y="141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4642</xdr:rowOff>
    </xdr:from>
    <xdr:ext cx="762000" cy="259045"/>
    <xdr:sp macro="" textlink="">
      <xdr:nvSpPr>
        <xdr:cNvPr id="221" name="テキスト ボックス 220"/>
        <xdr:cNvSpPr txBox="1"/>
      </xdr:nvSpPr>
      <xdr:spPr>
        <a:xfrm>
          <a:off x="1955800" y="1423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40484</xdr:rowOff>
    </xdr:from>
    <xdr:to>
      <xdr:col>2</xdr:col>
      <xdr:colOff>127000</xdr:colOff>
      <xdr:row>82</xdr:row>
      <xdr:rowOff>142084</xdr:rowOff>
    </xdr:to>
    <xdr:sp macro="" textlink="">
      <xdr:nvSpPr>
        <xdr:cNvPr id="222" name="円/楕円 221"/>
        <xdr:cNvSpPr/>
      </xdr:nvSpPr>
      <xdr:spPr>
        <a:xfrm>
          <a:off x="1397000" y="140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152261</xdr:rowOff>
    </xdr:from>
    <xdr:ext cx="762000" cy="259045"/>
    <xdr:sp macro="" textlink="">
      <xdr:nvSpPr>
        <xdr:cNvPr id="223" name="テキスト ボックス 222"/>
        <xdr:cNvSpPr txBox="1"/>
      </xdr:nvSpPr>
      <xdr:spPr>
        <a:xfrm>
          <a:off x="1066800" y="1386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類似団体内平均に比べて４．８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と想定される。</a:t>
          </a:r>
          <a:endParaRPr kumimoji="1" lang="en-US" altLang="ja-JP" sz="1300">
            <a:latin typeface="ＭＳ Ｐゴシック"/>
          </a:endParaRPr>
        </a:p>
        <a:p>
          <a:r>
            <a:rPr kumimoji="1" lang="ja-JP" altLang="en-US" sz="1300">
              <a:latin typeface="ＭＳ Ｐゴシック"/>
            </a:rPr>
            <a:t>　今後本格的に実施される人事考課制度と併せ給与の適正化に努める。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89</xdr:row>
      <xdr:rowOff>161544</xdr:rowOff>
    </xdr:to>
    <xdr:cxnSp macro="">
      <xdr:nvCxnSpPr>
        <xdr:cNvPr id="255" name="直線コネクタ 254"/>
        <xdr:cNvCxnSpPr/>
      </xdr:nvCxnSpPr>
      <xdr:spPr>
        <a:xfrm flipV="1">
          <a:off x="16179800" y="14870430"/>
          <a:ext cx="8382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161544</xdr:rowOff>
    </xdr:to>
    <xdr:cxnSp macro="">
      <xdr:nvCxnSpPr>
        <xdr:cNvPr id="258" name="直線コネクタ 257"/>
        <xdr:cNvCxnSpPr/>
      </xdr:nvCxnSpPr>
      <xdr:spPr>
        <a:xfrm>
          <a:off x="15290800" y="153482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120904</xdr:rowOff>
    </xdr:from>
    <xdr:to>
      <xdr:col>22</xdr:col>
      <xdr:colOff>203200</xdr:colOff>
      <xdr:row>89</xdr:row>
      <xdr:rowOff>89154</xdr:rowOff>
    </xdr:to>
    <xdr:cxnSp macro="">
      <xdr:nvCxnSpPr>
        <xdr:cNvPr id="261" name="直線コネクタ 260"/>
        <xdr:cNvCxnSpPr/>
      </xdr:nvCxnSpPr>
      <xdr:spPr>
        <a:xfrm>
          <a:off x="14401800" y="1486560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86</xdr:row>
      <xdr:rowOff>120904</xdr:rowOff>
    </xdr:to>
    <xdr:cxnSp macro="">
      <xdr:nvCxnSpPr>
        <xdr:cNvPr id="264" name="直線コネクタ 263"/>
        <xdr:cNvCxnSpPr/>
      </xdr:nvCxnSpPr>
      <xdr:spPr>
        <a:xfrm>
          <a:off x="13512800" y="1482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5"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110744</xdr:rowOff>
    </xdr:from>
    <xdr:to>
      <xdr:col>23</xdr:col>
      <xdr:colOff>457200</xdr:colOff>
      <xdr:row>90</xdr:row>
      <xdr:rowOff>40894</xdr:rowOff>
    </xdr:to>
    <xdr:sp macro="" textlink="">
      <xdr:nvSpPr>
        <xdr:cNvPr id="276" name="円/楕円 275"/>
        <xdr:cNvSpPr/>
      </xdr:nvSpPr>
      <xdr:spPr>
        <a:xfrm>
          <a:off x="16129000" y="153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25671</xdr:rowOff>
    </xdr:from>
    <xdr:ext cx="736600" cy="259045"/>
    <xdr:sp macro="" textlink="">
      <xdr:nvSpPr>
        <xdr:cNvPr id="277" name="テキスト ボックス 276"/>
        <xdr:cNvSpPr txBox="1"/>
      </xdr:nvSpPr>
      <xdr:spPr>
        <a:xfrm>
          <a:off x="15798800" y="1545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8" name="円/楕円 277"/>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9" name="テキスト ボックス 278"/>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70104</xdr:rowOff>
    </xdr:from>
    <xdr:to>
      <xdr:col>21</xdr:col>
      <xdr:colOff>50800</xdr:colOff>
      <xdr:row>87</xdr:row>
      <xdr:rowOff>254</xdr:rowOff>
    </xdr:to>
    <xdr:sp macro="" textlink="">
      <xdr:nvSpPr>
        <xdr:cNvPr id="280" name="円/楕円 279"/>
        <xdr:cNvSpPr/>
      </xdr:nvSpPr>
      <xdr:spPr>
        <a:xfrm>
          <a:off x="14351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156481</xdr:rowOff>
    </xdr:from>
    <xdr:ext cx="762000" cy="259045"/>
    <xdr:sp macro="" textlink="">
      <xdr:nvSpPr>
        <xdr:cNvPr id="281" name="テキスト ボックス 280"/>
        <xdr:cNvSpPr txBox="1"/>
      </xdr:nvSpPr>
      <xdr:spPr>
        <a:xfrm>
          <a:off x="14020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31496</xdr:rowOff>
    </xdr:from>
    <xdr:to>
      <xdr:col>19</xdr:col>
      <xdr:colOff>533400</xdr:colOff>
      <xdr:row>86</xdr:row>
      <xdr:rowOff>133096</xdr:rowOff>
    </xdr:to>
    <xdr:sp macro="" textlink="">
      <xdr:nvSpPr>
        <xdr:cNvPr id="282" name="円/楕円 281"/>
        <xdr:cNvSpPr/>
      </xdr:nvSpPr>
      <xdr:spPr>
        <a:xfrm>
          <a:off x="13462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117873</xdr:rowOff>
    </xdr:from>
    <xdr:ext cx="762000" cy="259045"/>
    <xdr:sp macro="" textlink="">
      <xdr:nvSpPr>
        <xdr:cNvPr id="283" name="テキスト ボックス 282"/>
        <xdr:cNvSpPr txBox="1"/>
      </xdr:nvSpPr>
      <xdr:spPr>
        <a:xfrm>
          <a:off x="13131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は下回っているものの、県平均と比較すると６．８１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kumimoji="1" lang="en-US" altLang="ja-JP" sz="1300">
            <a:latin typeface="ＭＳ Ｐゴシック"/>
          </a:endParaRPr>
        </a:p>
        <a:p>
          <a:r>
            <a:rPr kumimoji="1" lang="ja-JP" altLang="en-US" sz="1300">
              <a:latin typeface="ＭＳ Ｐゴシック"/>
            </a:rPr>
            <a:t>　併せてポスト団塊の世代職員の退職で行政サービスの質が落ちないよう平成２６年３月に芝山町定員管理適正化計画を策定し、計画的な人材育成、世代間職員数の平準化を図っていく。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34580</xdr:rowOff>
    </xdr:from>
    <xdr:to>
      <xdr:col>24</xdr:col>
      <xdr:colOff>558800</xdr:colOff>
      <xdr:row>61</xdr:row>
      <xdr:rowOff>57331</xdr:rowOff>
    </xdr:to>
    <xdr:cxnSp macro="">
      <xdr:nvCxnSpPr>
        <xdr:cNvPr id="320" name="直線コネクタ 319"/>
        <xdr:cNvCxnSpPr/>
      </xdr:nvCxnSpPr>
      <xdr:spPr>
        <a:xfrm>
          <a:off x="16179800" y="10493030"/>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34580</xdr:rowOff>
    </xdr:from>
    <xdr:to>
      <xdr:col>23</xdr:col>
      <xdr:colOff>406400</xdr:colOff>
      <xdr:row>61</xdr:row>
      <xdr:rowOff>57331</xdr:rowOff>
    </xdr:to>
    <xdr:cxnSp macro="">
      <xdr:nvCxnSpPr>
        <xdr:cNvPr id="323" name="直線コネクタ 322"/>
        <xdr:cNvCxnSpPr/>
      </xdr:nvCxnSpPr>
      <xdr:spPr>
        <a:xfrm flipV="1">
          <a:off x="15290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51126</xdr:rowOff>
    </xdr:from>
    <xdr:to>
      <xdr:col>22</xdr:col>
      <xdr:colOff>203200</xdr:colOff>
      <xdr:row>61</xdr:row>
      <xdr:rowOff>57331</xdr:rowOff>
    </xdr:to>
    <xdr:cxnSp macro="">
      <xdr:nvCxnSpPr>
        <xdr:cNvPr id="326" name="直線コネクタ 325"/>
        <xdr:cNvCxnSpPr/>
      </xdr:nvCxnSpPr>
      <xdr:spPr>
        <a:xfrm>
          <a:off x="14401800" y="1050957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33891</xdr:rowOff>
    </xdr:from>
    <xdr:to>
      <xdr:col>21</xdr:col>
      <xdr:colOff>0</xdr:colOff>
      <xdr:row>61</xdr:row>
      <xdr:rowOff>51126</xdr:rowOff>
    </xdr:to>
    <xdr:cxnSp macro="">
      <xdr:nvCxnSpPr>
        <xdr:cNvPr id="329" name="直線コネクタ 328"/>
        <xdr:cNvCxnSpPr/>
      </xdr:nvCxnSpPr>
      <xdr:spPr>
        <a:xfrm>
          <a:off x="13512800" y="1049234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39" name="円/楕円 338"/>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23058</xdr:rowOff>
    </xdr:from>
    <xdr:ext cx="762000" cy="259045"/>
    <xdr:sp macro="" textlink="">
      <xdr:nvSpPr>
        <xdr:cNvPr id="340"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155230</xdr:rowOff>
    </xdr:from>
    <xdr:to>
      <xdr:col>23</xdr:col>
      <xdr:colOff>457200</xdr:colOff>
      <xdr:row>61</xdr:row>
      <xdr:rowOff>85380</xdr:rowOff>
    </xdr:to>
    <xdr:sp macro="" textlink="">
      <xdr:nvSpPr>
        <xdr:cNvPr id="341" name="円/楕円 340"/>
        <xdr:cNvSpPr/>
      </xdr:nvSpPr>
      <xdr:spPr>
        <a:xfrm>
          <a:off x="16129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95557</xdr:rowOff>
    </xdr:from>
    <xdr:ext cx="736600" cy="259045"/>
    <xdr:sp macro="" textlink="">
      <xdr:nvSpPr>
        <xdr:cNvPr id="342" name="テキスト ボックス 341"/>
        <xdr:cNvSpPr txBox="1"/>
      </xdr:nvSpPr>
      <xdr:spPr>
        <a:xfrm>
          <a:off x="15798800" y="1021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3" name="円/楕円 342"/>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4" name="テキスト ボックス 343"/>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326</xdr:rowOff>
    </xdr:from>
    <xdr:to>
      <xdr:col>21</xdr:col>
      <xdr:colOff>50800</xdr:colOff>
      <xdr:row>61</xdr:row>
      <xdr:rowOff>101926</xdr:rowOff>
    </xdr:to>
    <xdr:sp macro="" textlink="">
      <xdr:nvSpPr>
        <xdr:cNvPr id="345" name="円/楕円 344"/>
        <xdr:cNvSpPr/>
      </xdr:nvSpPr>
      <xdr:spPr>
        <a:xfrm>
          <a:off x="14351000" y="10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112103</xdr:rowOff>
    </xdr:from>
    <xdr:ext cx="762000" cy="259045"/>
    <xdr:sp macro="" textlink="">
      <xdr:nvSpPr>
        <xdr:cNvPr id="346" name="テキスト ボックス 345"/>
        <xdr:cNvSpPr txBox="1"/>
      </xdr:nvSpPr>
      <xdr:spPr>
        <a:xfrm>
          <a:off x="14020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154541</xdr:rowOff>
    </xdr:from>
    <xdr:to>
      <xdr:col>19</xdr:col>
      <xdr:colOff>533400</xdr:colOff>
      <xdr:row>61</xdr:row>
      <xdr:rowOff>84691</xdr:rowOff>
    </xdr:to>
    <xdr:sp macro="" textlink="">
      <xdr:nvSpPr>
        <xdr:cNvPr id="347" name="円/楕円 346"/>
        <xdr:cNvSpPr/>
      </xdr:nvSpPr>
      <xdr:spPr>
        <a:xfrm>
          <a:off x="134620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94868</xdr:rowOff>
    </xdr:from>
    <xdr:ext cx="762000" cy="259045"/>
    <xdr:sp macro="" textlink="">
      <xdr:nvSpPr>
        <xdr:cNvPr id="348" name="テキスト ボックス 347"/>
        <xdr:cNvSpPr txBox="1"/>
      </xdr:nvSpPr>
      <xdr:spPr>
        <a:xfrm>
          <a:off x="13131800" y="102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類似団体内平均を５．１ポイント下回っている。</a:t>
          </a:r>
          <a:endParaRPr kumimoji="1" lang="en-US" altLang="ja-JP" sz="1300">
            <a:latin typeface="ＭＳ Ｐゴシック"/>
          </a:endParaRPr>
        </a:p>
        <a:p>
          <a:r>
            <a:rPr kumimoji="1" lang="ja-JP" altLang="en-US" sz="1300">
              <a:latin typeface="ＭＳ Ｐゴシック"/>
            </a:rPr>
            <a:t>　社会インフラ整備には、世代間の負担の平準化も考慮し、財源として起債を組み入れていくが、併せて国庫支出金・県支出金等の特定財源の確保に努め、過度に普通建設事業費の財源が起債に依存することのないよう注意す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26988</xdr:rowOff>
    </xdr:to>
    <xdr:cxnSp macro="">
      <xdr:nvCxnSpPr>
        <xdr:cNvPr id="378" name="直線コネクタ 377"/>
        <xdr:cNvCxnSpPr/>
      </xdr:nvCxnSpPr>
      <xdr:spPr>
        <a:xfrm flipV="1">
          <a:off x="16179800" y="66652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75247</xdr:rowOff>
    </xdr:to>
    <xdr:cxnSp macro="">
      <xdr:nvCxnSpPr>
        <xdr:cNvPr id="381" name="直線コネクタ 380"/>
        <xdr:cNvCxnSpPr/>
      </xdr:nvCxnSpPr>
      <xdr:spPr>
        <a:xfrm flipV="1">
          <a:off x="15290800" y="67135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39</xdr:row>
      <xdr:rowOff>129540</xdr:rowOff>
    </xdr:to>
    <xdr:cxnSp macro="">
      <xdr:nvCxnSpPr>
        <xdr:cNvPr id="384" name="直線コネクタ 383"/>
        <xdr:cNvCxnSpPr/>
      </xdr:nvCxnSpPr>
      <xdr:spPr>
        <a:xfrm flipV="1">
          <a:off x="14401800" y="67617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24447</xdr:rowOff>
    </xdr:to>
    <xdr:cxnSp macro="">
      <xdr:nvCxnSpPr>
        <xdr:cNvPr id="387" name="直線コネクタ 386"/>
        <xdr:cNvCxnSpPr/>
      </xdr:nvCxnSpPr>
      <xdr:spPr>
        <a:xfrm flipV="1">
          <a:off x="13512800" y="68160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7" name="円/楕円 396"/>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8"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9" name="円/楕円 398"/>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00" name="テキスト ボックス 399"/>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401" name="円/楕円 400"/>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402" name="テキスト ボックス 401"/>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3" name="円/楕円 402"/>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4" name="テキスト ボックス 403"/>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145097</xdr:rowOff>
    </xdr:from>
    <xdr:to>
      <xdr:col>19</xdr:col>
      <xdr:colOff>533400</xdr:colOff>
      <xdr:row>40</xdr:row>
      <xdr:rowOff>75247</xdr:rowOff>
    </xdr:to>
    <xdr:sp macro="" textlink="">
      <xdr:nvSpPr>
        <xdr:cNvPr id="405" name="円/楕円 404"/>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85424</xdr:rowOff>
    </xdr:from>
    <xdr:ext cx="762000" cy="259045"/>
    <xdr:sp macro="" textlink="">
      <xdr:nvSpPr>
        <xdr:cNvPr id="406" name="テキスト ボックス 405"/>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これまでと同じく将来負担額よりも当該経費に充当可能な財源（基金、地方債現在高等に係る基準財政需要額算入見込額）が大きいため将来負担比率は</a:t>
          </a:r>
          <a:r>
            <a:rPr kumimoji="1" lang="en-US" altLang="ja-JP" sz="1300">
              <a:latin typeface="ＭＳ Ｐゴシック"/>
            </a:rPr>
            <a:t>-</a:t>
          </a:r>
          <a:r>
            <a:rPr kumimoji="1" lang="ja-JP" altLang="en-US" sz="1300">
              <a:latin typeface="ＭＳ Ｐゴシック"/>
            </a:rPr>
            <a:t>で表示されている。</a:t>
          </a:r>
          <a:endParaRPr kumimoji="1" lang="en-US" altLang="ja-JP" sz="1300">
            <a:latin typeface="ＭＳ Ｐゴシック"/>
          </a:endParaRPr>
        </a:p>
        <a:p>
          <a:r>
            <a:rPr kumimoji="1" lang="ja-JP" altLang="en-US" sz="1300">
              <a:latin typeface="ＭＳ Ｐゴシック"/>
            </a:rPr>
            <a:t>　起債及び債務負担行為設定を適正に管理すると共に、基金への計画的な積立てを実施していく。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4" name="フローチャート : 判断 443"/>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5" name="テキスト ボックス 444"/>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6" name="フローチャート : 判断 44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7" name="テキスト ボックス 446"/>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7,879
7,687
43.47
5,407,926
5,039,755
267,526
2,926,429
2,479,755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経常収支比率が類似団体内平均と比較して高いが、これは主に手当支給額（地域手当）の差が原因と思われる。県内では当町よりも高い率で支給している団体があるため、県内平均では平均値より低い値となっていると推測される。</a:t>
          </a:r>
          <a:endParaRPr kumimoji="1" lang="en-US" altLang="ja-JP" sz="1300">
            <a:latin typeface="ＭＳ Ｐゴシック"/>
          </a:endParaRPr>
        </a:p>
        <a:p>
          <a:r>
            <a:rPr kumimoji="1" lang="ja-JP" altLang="en-US" sz="1300">
              <a:latin typeface="ＭＳ Ｐゴシック"/>
            </a:rPr>
            <a:t>　手当の見直しはこれまで都度行われてきたが、今後も人件費全体の適正化に努める。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35560</xdr:rowOff>
    </xdr:to>
    <xdr:cxnSp macro="">
      <xdr:nvCxnSpPr>
        <xdr:cNvPr id="63" name="直線コネクタ 62"/>
        <xdr:cNvCxnSpPr/>
      </xdr:nvCxnSpPr>
      <xdr:spPr>
        <a:xfrm flipV="1">
          <a:off x="3987800" y="64957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85852</xdr:rowOff>
    </xdr:to>
    <xdr:cxnSp macro="">
      <xdr:nvCxnSpPr>
        <xdr:cNvPr id="66" name="直線コネクタ 65"/>
        <xdr:cNvCxnSpPr/>
      </xdr:nvCxnSpPr>
      <xdr:spPr>
        <a:xfrm flipV="1">
          <a:off x="3098800" y="6550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85852</xdr:rowOff>
    </xdr:to>
    <xdr:cxnSp macro="">
      <xdr:nvCxnSpPr>
        <xdr:cNvPr id="69" name="直線コネクタ 68"/>
        <xdr:cNvCxnSpPr/>
      </xdr:nvCxnSpPr>
      <xdr:spPr>
        <a:xfrm>
          <a:off x="2209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165862</xdr:rowOff>
    </xdr:from>
    <xdr:to>
      <xdr:col>3</xdr:col>
      <xdr:colOff>142875</xdr:colOff>
      <xdr:row>38</xdr:row>
      <xdr:rowOff>127000</xdr:rowOff>
    </xdr:to>
    <xdr:cxnSp macro="">
      <xdr:nvCxnSpPr>
        <xdr:cNvPr id="72" name="直線コネクタ 71"/>
        <xdr:cNvCxnSpPr/>
      </xdr:nvCxnSpPr>
      <xdr:spPr>
        <a:xfrm flipV="1">
          <a:off x="1320800" y="65095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2" name="円/楕円 81"/>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3"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4" name="円/楕円 83"/>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5" name="テキスト ボックス 84"/>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6" name="円/楕円 85"/>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7" name="テキスト ボックス 86"/>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8" name="円/楕円 87"/>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89" name="テキスト ボックス 88"/>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0" name="円/楕円 89"/>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1" name="テキスト ボックス 90"/>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内平均と比較し高い水準であるのは、近年のアウトソーシングやハードウェア・ソフトウェアのリース契約による調達が大きな要因であると思われる。特に業務毎に個別システムが構築され、それぞれで保守料や使用料が発生し大きな負担となってきている。</a:t>
          </a:r>
          <a:endParaRPr kumimoji="1" lang="en-US" altLang="ja-JP" sz="1300">
            <a:latin typeface="ＭＳ Ｐゴシック"/>
          </a:endParaRPr>
        </a:p>
        <a:p>
          <a:r>
            <a:rPr kumimoji="1" lang="ja-JP" altLang="en-US" sz="1300">
              <a:latin typeface="ＭＳ Ｐゴシック"/>
            </a:rPr>
            <a:t>　今後は機器の共同化、プラットフォームの統一化を図り、重複する経費をできる限り削減していく必要がある。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40132</xdr:rowOff>
    </xdr:from>
    <xdr:to>
      <xdr:col>24</xdr:col>
      <xdr:colOff>31750</xdr:colOff>
      <xdr:row>18</xdr:row>
      <xdr:rowOff>62992</xdr:rowOff>
    </xdr:to>
    <xdr:cxnSp macro="">
      <xdr:nvCxnSpPr>
        <xdr:cNvPr id="121" name="直線コネクタ 120"/>
        <xdr:cNvCxnSpPr/>
      </xdr:nvCxnSpPr>
      <xdr:spPr>
        <a:xfrm>
          <a:off x="15671800" y="31262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40132</xdr:rowOff>
    </xdr:from>
    <xdr:to>
      <xdr:col>22</xdr:col>
      <xdr:colOff>565150</xdr:colOff>
      <xdr:row>18</xdr:row>
      <xdr:rowOff>62992</xdr:rowOff>
    </xdr:to>
    <xdr:cxnSp macro="">
      <xdr:nvCxnSpPr>
        <xdr:cNvPr id="124" name="直線コネクタ 123"/>
        <xdr:cNvCxnSpPr/>
      </xdr:nvCxnSpPr>
      <xdr:spPr>
        <a:xfrm flipV="1">
          <a:off x="14782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170434</xdr:rowOff>
    </xdr:from>
    <xdr:to>
      <xdr:col>21</xdr:col>
      <xdr:colOff>361950</xdr:colOff>
      <xdr:row>18</xdr:row>
      <xdr:rowOff>62992</xdr:rowOff>
    </xdr:to>
    <xdr:cxnSp macro="">
      <xdr:nvCxnSpPr>
        <xdr:cNvPr id="127" name="直線コネクタ 126"/>
        <xdr:cNvCxnSpPr/>
      </xdr:nvCxnSpPr>
      <xdr:spPr>
        <a:xfrm>
          <a:off x="13893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170434</xdr:rowOff>
    </xdr:from>
    <xdr:to>
      <xdr:col>20</xdr:col>
      <xdr:colOff>158750</xdr:colOff>
      <xdr:row>18</xdr:row>
      <xdr:rowOff>44704</xdr:rowOff>
    </xdr:to>
    <xdr:cxnSp macro="">
      <xdr:nvCxnSpPr>
        <xdr:cNvPr id="130" name="直線コネクタ 129"/>
        <xdr:cNvCxnSpPr/>
      </xdr:nvCxnSpPr>
      <xdr:spPr>
        <a:xfrm flipV="1">
          <a:off x="13004800" y="3085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40" name="円/楕円 139"/>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1"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160782</xdr:rowOff>
    </xdr:from>
    <xdr:to>
      <xdr:col>22</xdr:col>
      <xdr:colOff>615950</xdr:colOff>
      <xdr:row>18</xdr:row>
      <xdr:rowOff>90932</xdr:rowOff>
    </xdr:to>
    <xdr:sp macro="" textlink="">
      <xdr:nvSpPr>
        <xdr:cNvPr id="142" name="円/楕円 141"/>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75709</xdr:rowOff>
    </xdr:from>
    <xdr:ext cx="736600" cy="259045"/>
    <xdr:sp macro="" textlink="">
      <xdr:nvSpPr>
        <xdr:cNvPr id="143" name="テキスト ボックス 142"/>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4" name="円/楕円 143"/>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5" name="テキスト ボックス 144"/>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6" name="円/楕円 145"/>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47" name="テキスト ボックス 146"/>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48" name="円/楕円 147"/>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49" name="テキスト ボックス 148"/>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類似団体内平均を１．２ポイント上回っているものの、県平均と比較すると６．４ポイント下回っている。</a:t>
          </a:r>
          <a:endParaRPr kumimoji="1" lang="en-US" altLang="ja-JP" sz="1300">
            <a:latin typeface="ＭＳ Ｐゴシック"/>
          </a:endParaRPr>
        </a:p>
        <a:p>
          <a:r>
            <a:rPr kumimoji="1" lang="ja-JP" altLang="en-US" sz="1300">
              <a:latin typeface="ＭＳ Ｐゴシック"/>
            </a:rPr>
            <a:t>　サービスマネジメントを積極的に行うようになり、利用者のニーズと福祉サービスを結びつける機会を増やしているため、扶助費は年々増加傾向にある。</a:t>
          </a:r>
          <a:endParaRPr kumimoji="1" lang="en-US" altLang="ja-JP" sz="1300">
            <a:latin typeface="ＭＳ Ｐゴシック"/>
          </a:endParaRPr>
        </a:p>
        <a:p>
          <a:r>
            <a:rPr kumimoji="1" lang="ja-JP" altLang="en-US" sz="1300">
              <a:latin typeface="ＭＳ Ｐゴシック"/>
            </a:rPr>
            <a:t>　自立支援事業における自助・共助機能の向上を今後も図っていきたい。</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2" name="直線コネクタ 181"/>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146050</xdr:rowOff>
    </xdr:to>
    <xdr:cxnSp macro="">
      <xdr:nvCxnSpPr>
        <xdr:cNvPr id="185" name="直線コネクタ 184"/>
        <xdr:cNvCxnSpPr/>
      </xdr:nvCxnSpPr>
      <xdr:spPr>
        <a:xfrm>
          <a:off x="3098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146050</xdr:rowOff>
    </xdr:to>
    <xdr:cxnSp macro="">
      <xdr:nvCxnSpPr>
        <xdr:cNvPr id="188" name="直線コネクタ 187"/>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1" name="直線コネクタ 190"/>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1" name="円/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2"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3" name="円/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5" name="円/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10177</xdr:rowOff>
    </xdr:from>
    <xdr:ext cx="762000" cy="259045"/>
    <xdr:sp macro="" textlink="">
      <xdr:nvSpPr>
        <xdr:cNvPr id="206" name="テキスト ボックス 205"/>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7" name="円/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8" name="テキスト ボックス 207"/>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9" name="円/楕円 20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210" name="テキスト ボックス 209"/>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類似団体内平均と比較して０．７ポイント高い値となっているが、大きく乖離していない。</a:t>
          </a:r>
          <a:endParaRPr kumimoji="1" lang="en-US" altLang="ja-JP" sz="1200">
            <a:latin typeface="ＭＳ Ｐゴシック"/>
          </a:endParaRPr>
        </a:p>
        <a:p>
          <a:r>
            <a:rPr kumimoji="1" lang="ja-JP" altLang="en-US" sz="1200">
              <a:latin typeface="ＭＳ Ｐゴシック"/>
            </a:rPr>
            <a:t>　その他の項目で寄与率が高いのは繰出金に係る経常収支比率であると思われる。公営企業では、受益者負担による運営が原則であるが、当町では公共下水道事業はまだ管の敷設を行っており、供用開始エリアに住民な人口も集中していないことから、現状では一般会計からの繰出金が必須となっている。経営計画や施設の維持補修計画を策定し、繰出金の適正化に努めたい。</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58420</xdr:rowOff>
    </xdr:to>
    <xdr:cxnSp macro="">
      <xdr:nvCxnSpPr>
        <xdr:cNvPr id="243" name="直線コネクタ 242"/>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57</xdr:row>
      <xdr:rowOff>46990</xdr:rowOff>
    </xdr:to>
    <xdr:cxnSp macro="">
      <xdr:nvCxnSpPr>
        <xdr:cNvPr id="246" name="直線コネクタ 245"/>
        <xdr:cNvCxnSpPr/>
      </xdr:nvCxnSpPr>
      <xdr:spPr>
        <a:xfrm flipV="1">
          <a:off x="14782800" y="9659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46990</xdr:rowOff>
    </xdr:to>
    <xdr:cxnSp macro="">
      <xdr:nvCxnSpPr>
        <xdr:cNvPr id="249" name="直線コネクタ 248"/>
        <xdr:cNvCxnSpPr/>
      </xdr:nvCxnSpPr>
      <xdr:spPr>
        <a:xfrm>
          <a:off x="13893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85090</xdr:rowOff>
    </xdr:from>
    <xdr:to>
      <xdr:col>20</xdr:col>
      <xdr:colOff>158750</xdr:colOff>
      <xdr:row>56</xdr:row>
      <xdr:rowOff>104140</xdr:rowOff>
    </xdr:to>
    <xdr:cxnSp macro="">
      <xdr:nvCxnSpPr>
        <xdr:cNvPr id="252" name="直線コネクタ 251"/>
        <xdr:cNvCxnSpPr/>
      </xdr:nvCxnSpPr>
      <xdr:spPr>
        <a:xfrm>
          <a:off x="13004800" y="917194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2" name="円/楕円 26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4" name="円/楕円 263"/>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65" name="テキスト ボックス 264"/>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6" name="円/楕円 265"/>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7" name="テキスト ボックス 266"/>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8" name="円/楕円 26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9" name="テキスト ボックス 26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70" name="円/楕円 269"/>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71" name="テキスト ボックス 270"/>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kumimoji="1" lang="en-US" altLang="ja-JP" sz="1300">
            <a:latin typeface="ＭＳ Ｐゴシック"/>
          </a:endParaRPr>
        </a:p>
        <a:p>
          <a:r>
            <a:rPr kumimoji="1" lang="ja-JP" altLang="en-US" sz="1300">
              <a:latin typeface="ＭＳ Ｐゴシック"/>
            </a:rPr>
            <a:t>　補助金の交付基準や額の見直しはこれまでも都度実施してきたが、今後はより一層既存補助金事業の目的が補助金を継続にするに値すか否か、厳しく査定していく。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58420</xdr:rowOff>
    </xdr:to>
    <xdr:cxnSp macro="">
      <xdr:nvCxnSpPr>
        <xdr:cNvPr id="301" name="直線コネクタ 300"/>
        <xdr:cNvCxnSpPr/>
      </xdr:nvCxnSpPr>
      <xdr:spPr>
        <a:xfrm flipV="1">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58420</xdr:rowOff>
    </xdr:to>
    <xdr:cxnSp macro="">
      <xdr:nvCxnSpPr>
        <xdr:cNvPr id="304" name="直線コネクタ 303"/>
        <xdr:cNvCxnSpPr/>
      </xdr:nvCxnSpPr>
      <xdr:spPr>
        <a:xfrm>
          <a:off x="14782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44704</xdr:rowOff>
    </xdr:from>
    <xdr:to>
      <xdr:col>21</xdr:col>
      <xdr:colOff>361950</xdr:colOff>
      <xdr:row>38</xdr:row>
      <xdr:rowOff>67564</xdr:rowOff>
    </xdr:to>
    <xdr:cxnSp macro="">
      <xdr:nvCxnSpPr>
        <xdr:cNvPr id="307" name="直線コネクタ 306"/>
        <xdr:cNvCxnSpPr/>
      </xdr:nvCxnSpPr>
      <xdr:spPr>
        <a:xfrm flipV="1">
          <a:off x="13893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39</xdr:row>
      <xdr:rowOff>83566</xdr:rowOff>
    </xdr:to>
    <xdr:cxnSp macro="">
      <xdr:nvCxnSpPr>
        <xdr:cNvPr id="310" name="直線コネクタ 309"/>
        <xdr:cNvCxnSpPr/>
      </xdr:nvCxnSpPr>
      <xdr:spPr>
        <a:xfrm flipV="1">
          <a:off x="13004800" y="65826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0" name="円/楕円 319"/>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1"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2" name="円/楕円 321"/>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3" name="テキスト ボックス 322"/>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4" name="円/楕円 323"/>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5" name="テキスト ボックス 324"/>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26" name="円/楕円 325"/>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27" name="テキスト ボックス 326"/>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28" name="円/楕円 327"/>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29" name="テキスト ボックス 328"/>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過去に起こした地方債の償還完了や近年の起債額自体の減少により類似団体内平均を１２．２ポイント下回っている。</a:t>
          </a:r>
          <a:endParaRPr kumimoji="1" lang="en-US" altLang="ja-JP" sz="1300">
            <a:latin typeface="ＭＳ Ｐゴシック"/>
          </a:endParaRPr>
        </a:p>
        <a:p>
          <a:r>
            <a:rPr kumimoji="1" lang="ja-JP" altLang="en-US" sz="1300">
              <a:latin typeface="ＭＳ Ｐゴシック"/>
            </a:rPr>
            <a:t>　世代間の公平な負担の平準化に留意しつつ、今後も地方債を充当する事業内容を精査し、公債費の抑制に努める。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10414</xdr:rowOff>
    </xdr:from>
    <xdr:to>
      <xdr:col>7</xdr:col>
      <xdr:colOff>15875</xdr:colOff>
      <xdr:row>75</xdr:row>
      <xdr:rowOff>24130</xdr:rowOff>
    </xdr:to>
    <xdr:cxnSp macro="">
      <xdr:nvCxnSpPr>
        <xdr:cNvPr id="359" name="直線コネクタ 358"/>
        <xdr:cNvCxnSpPr/>
      </xdr:nvCxnSpPr>
      <xdr:spPr>
        <a:xfrm>
          <a:off x="3987800" y="12869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10414</xdr:rowOff>
    </xdr:to>
    <xdr:cxnSp macro="">
      <xdr:nvCxnSpPr>
        <xdr:cNvPr id="362" name="直線コネクタ 361"/>
        <xdr:cNvCxnSpPr/>
      </xdr:nvCxnSpPr>
      <xdr:spPr>
        <a:xfrm>
          <a:off x="3098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145288</xdr:rowOff>
    </xdr:from>
    <xdr:to>
      <xdr:col>4</xdr:col>
      <xdr:colOff>346075</xdr:colOff>
      <xdr:row>75</xdr:row>
      <xdr:rowOff>1270</xdr:rowOff>
    </xdr:to>
    <xdr:cxnSp macro="">
      <xdr:nvCxnSpPr>
        <xdr:cNvPr id="365" name="直線コネクタ 364"/>
        <xdr:cNvCxnSpPr/>
      </xdr:nvCxnSpPr>
      <xdr:spPr>
        <a:xfrm>
          <a:off x="2209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140716</xdr:rowOff>
    </xdr:from>
    <xdr:to>
      <xdr:col>3</xdr:col>
      <xdr:colOff>142875</xdr:colOff>
      <xdr:row>74</xdr:row>
      <xdr:rowOff>145288</xdr:rowOff>
    </xdr:to>
    <xdr:cxnSp macro="">
      <xdr:nvCxnSpPr>
        <xdr:cNvPr id="368" name="直線コネクタ 367"/>
        <xdr:cNvCxnSpPr/>
      </xdr:nvCxnSpPr>
      <xdr:spPr>
        <a:xfrm>
          <a:off x="1320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78" name="円/楕円 377"/>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79"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131064</xdr:rowOff>
    </xdr:from>
    <xdr:to>
      <xdr:col>5</xdr:col>
      <xdr:colOff>600075</xdr:colOff>
      <xdr:row>75</xdr:row>
      <xdr:rowOff>61214</xdr:rowOff>
    </xdr:to>
    <xdr:sp macro="" textlink="">
      <xdr:nvSpPr>
        <xdr:cNvPr id="380" name="円/楕円 379"/>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71391</xdr:rowOff>
    </xdr:from>
    <xdr:ext cx="736600" cy="259045"/>
    <xdr:sp macro="" textlink="">
      <xdr:nvSpPr>
        <xdr:cNvPr id="381" name="テキスト ボックス 380"/>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2" name="円/楕円 38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3" name="テキスト ボックス 38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84" name="円/楕円 383"/>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85" name="テキスト ボックス 384"/>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89916</xdr:rowOff>
    </xdr:from>
    <xdr:to>
      <xdr:col>1</xdr:col>
      <xdr:colOff>676275</xdr:colOff>
      <xdr:row>75</xdr:row>
      <xdr:rowOff>20066</xdr:rowOff>
    </xdr:to>
    <xdr:sp macro="" textlink="">
      <xdr:nvSpPr>
        <xdr:cNvPr id="386" name="円/楕円 385"/>
        <xdr:cNvSpPr/>
      </xdr:nvSpPr>
      <xdr:spPr>
        <a:xfrm>
          <a:off x="1270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30243</xdr:rowOff>
    </xdr:from>
    <xdr:ext cx="762000" cy="259045"/>
    <xdr:sp macro="" textlink="">
      <xdr:nvSpPr>
        <xdr:cNvPr id="387" name="テキスト ボックス 386"/>
        <xdr:cNvSpPr txBox="1"/>
      </xdr:nvSpPr>
      <xdr:spPr>
        <a:xfrm>
          <a:off x="939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と比較して１８．３ポイント高い値となっており、財政の硬直化が見て取れる。物件費、公債費が対前年度比で増しているが、経常収支比率で最も大きい割合を占める人件費が１．２ポイント減しているため、交際費以外全体で同ポイント減している。</a:t>
          </a:r>
          <a:endParaRPr kumimoji="1" lang="en-US" altLang="ja-JP" sz="1200">
            <a:latin typeface="ＭＳ Ｐゴシック"/>
          </a:endParaRPr>
        </a:p>
        <a:p>
          <a:r>
            <a:rPr kumimoji="1" lang="ja-JP" altLang="en-US" sz="1200">
              <a:latin typeface="ＭＳ Ｐゴシック"/>
            </a:rPr>
            <a:t>　航空機騒音に対する住民・地区等への補助交付金が当町独自の支出となっており、その財源のほとんどを一般財源としているため、類似団体に比べポイントが大きく上がっている。</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120469</xdr:rowOff>
    </xdr:to>
    <xdr:cxnSp macro="">
      <xdr:nvCxnSpPr>
        <xdr:cNvPr id="422" name="直線コネクタ 421"/>
        <xdr:cNvCxnSpPr/>
      </xdr:nvCxnSpPr>
      <xdr:spPr>
        <a:xfrm flipV="1">
          <a:off x="15671800" y="13454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120469</xdr:rowOff>
    </xdr:from>
    <xdr:to>
      <xdr:col>22</xdr:col>
      <xdr:colOff>565150</xdr:colOff>
      <xdr:row>79</xdr:row>
      <xdr:rowOff>30662</xdr:rowOff>
    </xdr:to>
    <xdr:cxnSp macro="">
      <xdr:nvCxnSpPr>
        <xdr:cNvPr id="425" name="直線コネクタ 424"/>
        <xdr:cNvCxnSpPr/>
      </xdr:nvCxnSpPr>
      <xdr:spPr>
        <a:xfrm flipV="1">
          <a:off x="14782800" y="134935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42092</xdr:rowOff>
    </xdr:from>
    <xdr:to>
      <xdr:col>21</xdr:col>
      <xdr:colOff>361950</xdr:colOff>
      <xdr:row>79</xdr:row>
      <xdr:rowOff>30662</xdr:rowOff>
    </xdr:to>
    <xdr:cxnSp macro="">
      <xdr:nvCxnSpPr>
        <xdr:cNvPr id="428" name="直線コネクタ 427"/>
        <xdr:cNvCxnSpPr/>
      </xdr:nvCxnSpPr>
      <xdr:spPr>
        <a:xfrm>
          <a:off x="13893800" y="134151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42092</xdr:rowOff>
    </xdr:from>
    <xdr:to>
      <xdr:col>20</xdr:col>
      <xdr:colOff>158750</xdr:colOff>
      <xdr:row>78</xdr:row>
      <xdr:rowOff>71482</xdr:rowOff>
    </xdr:to>
    <xdr:cxnSp macro="">
      <xdr:nvCxnSpPr>
        <xdr:cNvPr id="431" name="直線コネクタ 430"/>
        <xdr:cNvCxnSpPr/>
      </xdr:nvCxnSpPr>
      <xdr:spPr>
        <a:xfrm flipV="1">
          <a:off x="13004800" y="134151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1" name="円/楕円 44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69669</xdr:rowOff>
    </xdr:from>
    <xdr:to>
      <xdr:col>22</xdr:col>
      <xdr:colOff>615950</xdr:colOff>
      <xdr:row>78</xdr:row>
      <xdr:rowOff>171269</xdr:rowOff>
    </xdr:to>
    <xdr:sp macro="" textlink="">
      <xdr:nvSpPr>
        <xdr:cNvPr id="443" name="円/楕円 442"/>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156046</xdr:rowOff>
    </xdr:from>
    <xdr:ext cx="736600" cy="259045"/>
    <xdr:sp macro="" textlink="">
      <xdr:nvSpPr>
        <xdr:cNvPr id="444" name="テキスト ボックス 443"/>
        <xdr:cNvSpPr txBox="1"/>
      </xdr:nvSpPr>
      <xdr:spPr>
        <a:xfrm>
          <a:off x="15290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151312</xdr:rowOff>
    </xdr:from>
    <xdr:to>
      <xdr:col>21</xdr:col>
      <xdr:colOff>412750</xdr:colOff>
      <xdr:row>79</xdr:row>
      <xdr:rowOff>81462</xdr:rowOff>
    </xdr:to>
    <xdr:sp macro="" textlink="">
      <xdr:nvSpPr>
        <xdr:cNvPr id="445" name="円/楕円 444"/>
        <xdr:cNvSpPr/>
      </xdr:nvSpPr>
      <xdr:spPr>
        <a:xfrm>
          <a:off x="14732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66239</xdr:rowOff>
    </xdr:from>
    <xdr:ext cx="762000" cy="259045"/>
    <xdr:sp macro="" textlink="">
      <xdr:nvSpPr>
        <xdr:cNvPr id="446" name="テキスト ボックス 445"/>
        <xdr:cNvSpPr txBox="1"/>
      </xdr:nvSpPr>
      <xdr:spPr>
        <a:xfrm>
          <a:off x="14401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162742</xdr:rowOff>
    </xdr:from>
    <xdr:to>
      <xdr:col>20</xdr:col>
      <xdr:colOff>209550</xdr:colOff>
      <xdr:row>78</xdr:row>
      <xdr:rowOff>92892</xdr:rowOff>
    </xdr:to>
    <xdr:sp macro="" textlink="">
      <xdr:nvSpPr>
        <xdr:cNvPr id="447" name="円/楕円 446"/>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77669</xdr:rowOff>
    </xdr:from>
    <xdr:ext cx="762000" cy="259045"/>
    <xdr:sp macro="" textlink="">
      <xdr:nvSpPr>
        <xdr:cNvPr id="448" name="テキスト ボックス 447"/>
        <xdr:cNvSpPr txBox="1"/>
      </xdr:nvSpPr>
      <xdr:spPr>
        <a:xfrm>
          <a:off x="13512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20682</xdr:rowOff>
    </xdr:from>
    <xdr:to>
      <xdr:col>19</xdr:col>
      <xdr:colOff>6350</xdr:colOff>
      <xdr:row>78</xdr:row>
      <xdr:rowOff>122282</xdr:rowOff>
    </xdr:to>
    <xdr:sp macro="" textlink="">
      <xdr:nvSpPr>
        <xdr:cNvPr id="449" name="円/楕円 448"/>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107059</xdr:rowOff>
    </xdr:from>
    <xdr:ext cx="762000" cy="259045"/>
    <xdr:sp macro="" textlink="">
      <xdr:nvSpPr>
        <xdr:cNvPr id="450" name="テキスト ボックス 449"/>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千葉県芝山町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117606</xdr:rowOff>
    </xdr:from>
    <xdr:to>
      <xdr:col>4</xdr:col>
      <xdr:colOff>1117600</xdr:colOff>
      <xdr:row>17</xdr:row>
      <xdr:rowOff>159549</xdr:rowOff>
    </xdr:to>
    <xdr:cxnSp macro="">
      <xdr:nvCxnSpPr>
        <xdr:cNvPr id="46" name="直線コネクタ 45"/>
        <xdr:cNvCxnSpPr/>
      </xdr:nvCxnSpPr>
      <xdr:spPr bwMode="auto">
        <a:xfrm>
          <a:off x="5003800" y="3079881"/>
          <a:ext cx="647700" cy="4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71418</xdr:rowOff>
    </xdr:from>
    <xdr:to>
      <xdr:col>4</xdr:col>
      <xdr:colOff>469900</xdr:colOff>
      <xdr:row>17</xdr:row>
      <xdr:rowOff>117606</xdr:rowOff>
    </xdr:to>
    <xdr:cxnSp macro="">
      <xdr:nvCxnSpPr>
        <xdr:cNvPr id="49" name="直線コネクタ 48"/>
        <xdr:cNvCxnSpPr/>
      </xdr:nvCxnSpPr>
      <xdr:spPr bwMode="auto">
        <a:xfrm>
          <a:off x="4305300" y="3033693"/>
          <a:ext cx="698500" cy="4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71418</xdr:rowOff>
    </xdr:from>
    <xdr:to>
      <xdr:col>3</xdr:col>
      <xdr:colOff>904875</xdr:colOff>
      <xdr:row>17</xdr:row>
      <xdr:rowOff>93003</xdr:rowOff>
    </xdr:to>
    <xdr:cxnSp macro="">
      <xdr:nvCxnSpPr>
        <xdr:cNvPr id="52" name="直線コネクタ 51"/>
        <xdr:cNvCxnSpPr/>
      </xdr:nvCxnSpPr>
      <xdr:spPr bwMode="auto">
        <a:xfrm flipV="1">
          <a:off x="3606800" y="3033693"/>
          <a:ext cx="6985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69841</xdr:rowOff>
    </xdr:from>
    <xdr:to>
      <xdr:col>3</xdr:col>
      <xdr:colOff>206375</xdr:colOff>
      <xdr:row>17</xdr:row>
      <xdr:rowOff>93003</xdr:rowOff>
    </xdr:to>
    <xdr:cxnSp macro="">
      <xdr:nvCxnSpPr>
        <xdr:cNvPr id="55" name="直線コネクタ 54"/>
        <xdr:cNvCxnSpPr/>
      </xdr:nvCxnSpPr>
      <xdr:spPr bwMode="auto">
        <a:xfrm>
          <a:off x="2908300" y="3032116"/>
          <a:ext cx="698500" cy="2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108749</xdr:rowOff>
    </xdr:from>
    <xdr:to>
      <xdr:col>5</xdr:col>
      <xdr:colOff>34925</xdr:colOff>
      <xdr:row>18</xdr:row>
      <xdr:rowOff>38899</xdr:rowOff>
    </xdr:to>
    <xdr:sp macro="" textlink="">
      <xdr:nvSpPr>
        <xdr:cNvPr id="65" name="円/楕円 64"/>
        <xdr:cNvSpPr/>
      </xdr:nvSpPr>
      <xdr:spPr bwMode="auto">
        <a:xfrm>
          <a:off x="56007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80826</xdr:rowOff>
    </xdr:from>
    <xdr:ext cx="762000" cy="259045"/>
    <xdr:sp macro="" textlink="">
      <xdr:nvSpPr>
        <xdr:cNvPr id="66" name="人口1人当たり決算額の推移該当値テキスト130"/>
        <xdr:cNvSpPr txBox="1"/>
      </xdr:nvSpPr>
      <xdr:spPr>
        <a:xfrm>
          <a:off x="5740400" y="304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142,638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66806</xdr:rowOff>
    </xdr:from>
    <xdr:to>
      <xdr:col>4</xdr:col>
      <xdr:colOff>520700</xdr:colOff>
      <xdr:row>17</xdr:row>
      <xdr:rowOff>168406</xdr:rowOff>
    </xdr:to>
    <xdr:sp macro="" textlink="">
      <xdr:nvSpPr>
        <xdr:cNvPr id="67" name="円/楕円 66"/>
        <xdr:cNvSpPr/>
      </xdr:nvSpPr>
      <xdr:spPr bwMode="auto">
        <a:xfrm>
          <a:off x="49530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153183</xdr:rowOff>
    </xdr:from>
    <xdr:ext cx="736600" cy="259045"/>
    <xdr:sp macro="" textlink="">
      <xdr:nvSpPr>
        <xdr:cNvPr id="68" name="テキスト ボックス 67"/>
        <xdr:cNvSpPr txBox="1"/>
      </xdr:nvSpPr>
      <xdr:spPr>
        <a:xfrm>
          <a:off x="4622800" y="311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20618</xdr:rowOff>
    </xdr:from>
    <xdr:to>
      <xdr:col>3</xdr:col>
      <xdr:colOff>955675</xdr:colOff>
      <xdr:row>17</xdr:row>
      <xdr:rowOff>122218</xdr:rowOff>
    </xdr:to>
    <xdr:sp macro="" textlink="">
      <xdr:nvSpPr>
        <xdr:cNvPr id="69" name="円/楕円 68"/>
        <xdr:cNvSpPr/>
      </xdr:nvSpPr>
      <xdr:spPr bwMode="auto">
        <a:xfrm>
          <a:off x="4254500" y="298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106995</xdr:rowOff>
    </xdr:from>
    <xdr:ext cx="762000" cy="259045"/>
    <xdr:sp macro="" textlink="">
      <xdr:nvSpPr>
        <xdr:cNvPr id="70" name="テキスト ボックス 69"/>
        <xdr:cNvSpPr txBox="1"/>
      </xdr:nvSpPr>
      <xdr:spPr>
        <a:xfrm>
          <a:off x="3924300" y="30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42203</xdr:rowOff>
    </xdr:from>
    <xdr:to>
      <xdr:col>3</xdr:col>
      <xdr:colOff>257175</xdr:colOff>
      <xdr:row>17</xdr:row>
      <xdr:rowOff>143803</xdr:rowOff>
    </xdr:to>
    <xdr:sp macro="" textlink="">
      <xdr:nvSpPr>
        <xdr:cNvPr id="71" name="円/楕円 70"/>
        <xdr:cNvSpPr/>
      </xdr:nvSpPr>
      <xdr:spPr bwMode="auto">
        <a:xfrm>
          <a:off x="3556000" y="300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128580</xdr:rowOff>
    </xdr:from>
    <xdr:ext cx="762000" cy="259045"/>
    <xdr:sp macro="" textlink="">
      <xdr:nvSpPr>
        <xdr:cNvPr id="72" name="テキスト ボックス 71"/>
        <xdr:cNvSpPr txBox="1"/>
      </xdr:nvSpPr>
      <xdr:spPr>
        <a:xfrm>
          <a:off x="3225800" y="30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19041</xdr:rowOff>
    </xdr:from>
    <xdr:to>
      <xdr:col>2</xdr:col>
      <xdr:colOff>692150</xdr:colOff>
      <xdr:row>17</xdr:row>
      <xdr:rowOff>120641</xdr:rowOff>
    </xdr:to>
    <xdr:sp macro="" textlink="">
      <xdr:nvSpPr>
        <xdr:cNvPr id="73" name="円/楕円 72"/>
        <xdr:cNvSpPr/>
      </xdr:nvSpPr>
      <xdr:spPr bwMode="auto">
        <a:xfrm>
          <a:off x="2857500" y="298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105418</xdr:rowOff>
    </xdr:from>
    <xdr:ext cx="762000" cy="259045"/>
    <xdr:sp macro="" textlink="">
      <xdr:nvSpPr>
        <xdr:cNvPr id="74" name="テキスト ボックス 73"/>
        <xdr:cNvSpPr txBox="1"/>
      </xdr:nvSpPr>
      <xdr:spPr>
        <a:xfrm>
          <a:off x="2527300" y="306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23699</xdr:rowOff>
    </xdr:from>
    <xdr:to>
      <xdr:col>4</xdr:col>
      <xdr:colOff>1117600</xdr:colOff>
      <xdr:row>36</xdr:row>
      <xdr:rowOff>36195</xdr:rowOff>
    </xdr:to>
    <xdr:cxnSp macro="">
      <xdr:nvCxnSpPr>
        <xdr:cNvPr id="107" name="直線コネクタ 106"/>
        <xdr:cNvCxnSpPr/>
      </xdr:nvCxnSpPr>
      <xdr:spPr bwMode="auto">
        <a:xfrm>
          <a:off x="5003800" y="6976949"/>
          <a:ext cx="647700" cy="1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5994</xdr:rowOff>
    </xdr:from>
    <xdr:to>
      <xdr:col>4</xdr:col>
      <xdr:colOff>469900</xdr:colOff>
      <xdr:row>36</xdr:row>
      <xdr:rowOff>23699</xdr:rowOff>
    </xdr:to>
    <xdr:cxnSp macro="">
      <xdr:nvCxnSpPr>
        <xdr:cNvPr id="110" name="直線コネクタ 109"/>
        <xdr:cNvCxnSpPr/>
      </xdr:nvCxnSpPr>
      <xdr:spPr bwMode="auto">
        <a:xfrm>
          <a:off x="4305300" y="6959244"/>
          <a:ext cx="698500" cy="1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272847</xdr:rowOff>
    </xdr:from>
    <xdr:to>
      <xdr:col>3</xdr:col>
      <xdr:colOff>904875</xdr:colOff>
      <xdr:row>36</xdr:row>
      <xdr:rowOff>5994</xdr:rowOff>
    </xdr:to>
    <xdr:cxnSp macro="">
      <xdr:nvCxnSpPr>
        <xdr:cNvPr id="113" name="直線コネクタ 112"/>
        <xdr:cNvCxnSpPr/>
      </xdr:nvCxnSpPr>
      <xdr:spPr bwMode="auto">
        <a:xfrm>
          <a:off x="3606800" y="6883197"/>
          <a:ext cx="698500" cy="7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260020</xdr:rowOff>
    </xdr:from>
    <xdr:to>
      <xdr:col>3</xdr:col>
      <xdr:colOff>206375</xdr:colOff>
      <xdr:row>35</xdr:row>
      <xdr:rowOff>272847</xdr:rowOff>
    </xdr:to>
    <xdr:cxnSp macro="">
      <xdr:nvCxnSpPr>
        <xdr:cNvPr id="116" name="直線コネクタ 115"/>
        <xdr:cNvCxnSpPr/>
      </xdr:nvCxnSpPr>
      <xdr:spPr bwMode="auto">
        <a:xfrm>
          <a:off x="2908300" y="6870370"/>
          <a:ext cx="698500" cy="1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328295</xdr:rowOff>
    </xdr:from>
    <xdr:to>
      <xdr:col>5</xdr:col>
      <xdr:colOff>34925</xdr:colOff>
      <xdr:row>36</xdr:row>
      <xdr:rowOff>86995</xdr:rowOff>
    </xdr:to>
    <xdr:sp macro="" textlink="">
      <xdr:nvSpPr>
        <xdr:cNvPr id="126" name="円/楕円 125"/>
        <xdr:cNvSpPr/>
      </xdr:nvSpPr>
      <xdr:spPr bwMode="auto">
        <a:xfrm>
          <a:off x="5600700" y="693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300372</xdr:rowOff>
    </xdr:from>
    <xdr:ext cx="762000" cy="259045"/>
    <xdr:sp macro="" textlink="">
      <xdr:nvSpPr>
        <xdr:cNvPr id="127" name="人口1人当たり決算額の推移該当値テキスト445"/>
        <xdr:cNvSpPr txBox="1"/>
      </xdr:nvSpPr>
      <xdr:spPr>
        <a:xfrm>
          <a:off x="5740400" y="69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315799</xdr:rowOff>
    </xdr:from>
    <xdr:to>
      <xdr:col>4</xdr:col>
      <xdr:colOff>520700</xdr:colOff>
      <xdr:row>36</xdr:row>
      <xdr:rowOff>74499</xdr:rowOff>
    </xdr:to>
    <xdr:sp macro="" textlink="">
      <xdr:nvSpPr>
        <xdr:cNvPr id="128" name="円/楕円 127"/>
        <xdr:cNvSpPr/>
      </xdr:nvSpPr>
      <xdr:spPr bwMode="auto">
        <a:xfrm>
          <a:off x="4953000" y="692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59276</xdr:rowOff>
    </xdr:from>
    <xdr:ext cx="736600" cy="259045"/>
    <xdr:sp macro="" textlink="">
      <xdr:nvSpPr>
        <xdr:cNvPr id="129" name="テキスト ボックス 128"/>
        <xdr:cNvSpPr txBox="1"/>
      </xdr:nvSpPr>
      <xdr:spPr>
        <a:xfrm>
          <a:off x="4622800" y="701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298094</xdr:rowOff>
    </xdr:from>
    <xdr:to>
      <xdr:col>3</xdr:col>
      <xdr:colOff>955675</xdr:colOff>
      <xdr:row>36</xdr:row>
      <xdr:rowOff>56794</xdr:rowOff>
    </xdr:to>
    <xdr:sp macro="" textlink="">
      <xdr:nvSpPr>
        <xdr:cNvPr id="130" name="円/楕円 129"/>
        <xdr:cNvSpPr/>
      </xdr:nvSpPr>
      <xdr:spPr bwMode="auto">
        <a:xfrm>
          <a:off x="4254500" y="690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41571</xdr:rowOff>
    </xdr:from>
    <xdr:ext cx="762000" cy="259045"/>
    <xdr:sp macro="" textlink="">
      <xdr:nvSpPr>
        <xdr:cNvPr id="131" name="テキスト ボックス 130"/>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222047</xdr:rowOff>
    </xdr:from>
    <xdr:to>
      <xdr:col>3</xdr:col>
      <xdr:colOff>257175</xdr:colOff>
      <xdr:row>35</xdr:row>
      <xdr:rowOff>323647</xdr:rowOff>
    </xdr:to>
    <xdr:sp macro="" textlink="">
      <xdr:nvSpPr>
        <xdr:cNvPr id="132" name="円/楕円 131"/>
        <xdr:cNvSpPr/>
      </xdr:nvSpPr>
      <xdr:spPr bwMode="auto">
        <a:xfrm>
          <a:off x="3556000" y="683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308424</xdr:rowOff>
    </xdr:from>
    <xdr:ext cx="762000" cy="259045"/>
    <xdr:sp macro="" textlink="">
      <xdr:nvSpPr>
        <xdr:cNvPr id="133" name="テキスト ボックス 132"/>
        <xdr:cNvSpPr txBox="1"/>
      </xdr:nvSpPr>
      <xdr:spPr>
        <a:xfrm>
          <a:off x="3225800" y="691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209220</xdr:rowOff>
    </xdr:from>
    <xdr:to>
      <xdr:col>2</xdr:col>
      <xdr:colOff>692150</xdr:colOff>
      <xdr:row>35</xdr:row>
      <xdr:rowOff>310820</xdr:rowOff>
    </xdr:to>
    <xdr:sp macro="" textlink="">
      <xdr:nvSpPr>
        <xdr:cNvPr id="134" name="円/楕円 133"/>
        <xdr:cNvSpPr/>
      </xdr:nvSpPr>
      <xdr:spPr bwMode="auto">
        <a:xfrm>
          <a:off x="2857500" y="68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295597</xdr:rowOff>
    </xdr:from>
    <xdr:ext cx="762000" cy="259045"/>
    <xdr:sp macro="" textlink="">
      <xdr:nvSpPr>
        <xdr:cNvPr id="135" name="テキスト ボックス 134"/>
        <xdr:cNvSpPr txBox="1"/>
      </xdr:nvSpPr>
      <xdr:spPr>
        <a:xfrm>
          <a:off x="2527300" y="69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近年における２つの農産物直売所建設に際し、大きく取り崩しを行ったため、平成２５年度末残高は６４８百万（標準財政規模比２２．１５％）となっている。平成２１年度以降単純平均で２２．６％の規模であり、取り崩しと合わせて積極的に積立ても実施しているので、何とか２０％以上をキープしている。今後段階的に当該基金残高を標準財政規模比２８％程度まで増やした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実質単年度収支は、２５年度２０，２６９千円のマイナスとなったが、前年度が１４，２０８千円プラスであるため、問題ない範囲と捉えている。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これまでも全ての会計において、繰上充用や一時借入金等の対策を実施することなく黒字運営となっており、健全な財政状況と言える。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２５年度では、国民健康保険特別会計の実質収支額が１３４，３９８千円となり、標準財政規模比で前年よりも３．２４ポイント上昇した。過去５年の単純平均の当該数値は３．８５％であるが、平成２４年度数値が平均を大きく引き下げている原因であるため、実質収支額としては著しく大きい額とはなっていないと思わ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では、２５年度実質収支が２６７，５２６千円、標準財政規模比で９．１４％（過去５年の単純平均９．３４％）となっている。実質収支比率は、一般的に３％から５％が望ましいとされているが、当町では各年度の当初予算で前年度からの繰越金を暫定的に１００，０００千円計上し予算を編成しているため、数値上の金額より実際に補正財源として使用できる繰越金は少ないことから、現状の数値程度であれば問題ないと判断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増加しているものの、一部事務組合が起こした地方債の元利償還金に対する負担金等が減少傾向にあるため、実質公債費比率の分子も微減した。併せて標準税収入額が平成２４年度に比べ増えたため、実質公債費比率のポイントも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公営企業債の元利償還金に対する繰入金は年々増加傾向にあるが、これは公共下水道事業で現在も地方債を発行しているためであり、今後も数年は増加していく見込みである。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将来負担額は、平成２５年度から過去５年を見るとほぼ横這いで推移しているが、充当可能財源の基金残高が年々減少している。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負債の残高はこれまでも注視をし、償還額とのバランスを図ってきたが、資産における基金残高については、基金全体でまだ十分余裕があるとの判断で毎年度必要額を取り崩してきた。特に特定目的基金では、すでに基金残高が小額になってしまっているものもあるため、目的を達成した基金については基金を廃止し、また今後も継続して保持する基金については、計画的な積立てを実施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5407926</v>
      </c>
      <c r="BO4" s="349"/>
      <c r="BP4" s="349"/>
      <c r="BQ4" s="349"/>
      <c r="BR4" s="349"/>
      <c r="BS4" s="349"/>
      <c r="BT4" s="349"/>
      <c r="BU4" s="350"/>
      <c r="BV4" s="348">
        <v>5590614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9.1</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5039755</v>
      </c>
      <c r="BO5" s="386"/>
      <c r="BP5" s="386"/>
      <c r="BQ5" s="386"/>
      <c r="BR5" s="386"/>
      <c r="BS5" s="386"/>
      <c r="BT5" s="386"/>
      <c r="BU5" s="387"/>
      <c r="BV5" s="385">
        <v>5196449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87.1</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368171</v>
      </c>
      <c r="BO6" s="386"/>
      <c r="BP6" s="386"/>
      <c r="BQ6" s="386"/>
      <c r="BR6" s="386"/>
      <c r="BS6" s="386"/>
      <c r="BT6" s="386"/>
      <c r="BU6" s="387"/>
      <c r="BV6" s="385">
        <v>394165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100645</v>
      </c>
      <c r="BO7" s="386"/>
      <c r="BP7" s="386"/>
      <c r="BQ7" s="386"/>
      <c r="BR7" s="386"/>
      <c r="BS7" s="386"/>
      <c r="BT7" s="386"/>
      <c r="BU7" s="387"/>
      <c r="BV7" s="385">
        <v>107295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2926429</v>
      </c>
      <c r="CU7" s="386"/>
      <c r="CV7" s="386"/>
      <c r="CW7" s="386"/>
      <c r="CX7" s="386"/>
      <c r="CY7" s="386"/>
      <c r="CZ7" s="386"/>
      <c r="DA7" s="387"/>
      <c r="DB7" s="385">
        <v>2871517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267526</v>
      </c>
      <c r="BO8" s="386"/>
      <c r="BP8" s="386"/>
      <c r="BQ8" s="386"/>
      <c r="BR8" s="386"/>
      <c r="BS8" s="386"/>
      <c r="BT8" s="386"/>
      <c r="BU8" s="387"/>
      <c r="BV8" s="385">
        <v>286870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0.96</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7920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-19344</v>
      </c>
      <c r="BO9" s="386"/>
      <c r="BP9" s="386"/>
      <c r="BQ9" s="386"/>
      <c r="BR9" s="386"/>
      <c r="BS9" s="386"/>
      <c r="BT9" s="386"/>
      <c r="BU9" s="387"/>
      <c r="BV9" s="385">
        <v>-16952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5.2</v>
      </c>
      <c r="CU9" s="383"/>
      <c r="CV9" s="383"/>
      <c r="CW9" s="383"/>
      <c r="CX9" s="383"/>
      <c r="CY9" s="383"/>
      <c r="CZ9" s="383"/>
      <c r="DA9" s="384"/>
      <c r="DB9" s="382">
        <v>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8389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262075</v>
      </c>
      <c r="BO10" s="386"/>
      <c r="BP10" s="386"/>
      <c r="BQ10" s="386"/>
      <c r="BR10" s="386"/>
      <c r="BS10" s="386"/>
      <c r="BT10" s="386"/>
      <c r="BU10" s="387"/>
      <c r="BV10" s="385">
        <v>231160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7879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263000</v>
      </c>
      <c r="BO12" s="386"/>
      <c r="BP12" s="386"/>
      <c r="BQ12" s="386"/>
      <c r="BR12" s="386"/>
      <c r="BS12" s="386"/>
      <c r="BT12" s="386"/>
      <c r="BU12" s="387"/>
      <c r="BV12" s="385">
        <v>200000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7687</v>
      </c>
      <c r="S13" s="467"/>
      <c r="T13" s="467"/>
      <c r="U13" s="467"/>
      <c r="V13" s="468"/>
      <c r="W13" s="401" t="s">
        <v>122</v>
      </c>
      <c r="X13" s="402"/>
      <c r="Y13" s="402"/>
      <c r="Z13" s="402"/>
      <c r="AA13" s="402"/>
      <c r="AB13" s="392"/>
      <c r="AC13" s="436">
        <v>1016</v>
      </c>
      <c r="AD13" s="437"/>
      <c r="AE13" s="437"/>
      <c r="AF13" s="437"/>
      <c r="AG13" s="476"/>
      <c r="AH13" s="436">
        <v>1299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-20269</v>
      </c>
      <c r="BO13" s="386"/>
      <c r="BP13" s="386"/>
      <c r="BQ13" s="386"/>
      <c r="BR13" s="386"/>
      <c r="BS13" s="386"/>
      <c r="BT13" s="386"/>
      <c r="BU13" s="387"/>
      <c r="BV13" s="385">
        <v>14208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4.7</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7928</v>
      </c>
      <c r="S14" s="467"/>
      <c r="T14" s="467"/>
      <c r="U14" s="467"/>
      <c r="V14" s="468"/>
      <c r="W14" s="375"/>
      <c r="X14" s="376"/>
      <c r="Y14" s="376"/>
      <c r="Z14" s="376"/>
      <c r="AA14" s="376"/>
      <c r="AB14" s="365"/>
      <c r="AC14" s="469">
        <v>26.1</v>
      </c>
      <c r="AD14" s="470"/>
      <c r="AE14" s="470"/>
      <c r="AF14" s="470"/>
      <c r="AG14" s="471"/>
      <c r="AH14" s="469">
        <v>28.6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7756</v>
      </c>
      <c r="S15" s="467"/>
      <c r="T15" s="467"/>
      <c r="U15" s="467"/>
      <c r="V15" s="468"/>
      <c r="W15" s="401" t="s">
        <v>129</v>
      </c>
      <c r="X15" s="402"/>
      <c r="Y15" s="402"/>
      <c r="Z15" s="402"/>
      <c r="AA15" s="402"/>
      <c r="AB15" s="392"/>
      <c r="AC15" s="436">
        <v>707</v>
      </c>
      <c r="AD15" s="437"/>
      <c r="AE15" s="437"/>
      <c r="AF15" s="437"/>
      <c r="AG15" s="476"/>
      <c r="AH15" s="436">
        <v>912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2058757</v>
      </c>
      <c r="BO15" s="349"/>
      <c r="BP15" s="349"/>
      <c r="BQ15" s="349"/>
      <c r="BR15" s="349"/>
      <c r="BS15" s="349"/>
      <c r="BT15" s="349"/>
      <c r="BU15" s="350"/>
      <c r="BV15" s="348">
        <v>1970491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18.2</v>
      </c>
      <c r="AD16" s="470"/>
      <c r="AE16" s="470"/>
      <c r="AF16" s="470"/>
      <c r="AG16" s="471"/>
      <c r="AH16" s="469">
        <v>20.100000000000001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2139180</v>
      </c>
      <c r="BO16" s="386"/>
      <c r="BP16" s="386"/>
      <c r="BQ16" s="386"/>
      <c r="BR16" s="386"/>
      <c r="BS16" s="386"/>
      <c r="BT16" s="386"/>
      <c r="BU16" s="387"/>
      <c r="BV16" s="385">
        <v>2073436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2164</v>
      </c>
      <c r="AD17" s="437"/>
      <c r="AE17" s="437"/>
      <c r="AF17" s="437"/>
      <c r="AG17" s="476"/>
      <c r="AH17" s="436">
        <v>2252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2697961</v>
      </c>
      <c r="BO17" s="386"/>
      <c r="BP17" s="386"/>
      <c r="BQ17" s="386"/>
      <c r="BR17" s="386"/>
      <c r="BS17" s="386"/>
      <c r="BT17" s="386"/>
      <c r="BU17" s="387"/>
      <c r="BV17" s="385">
        <v>2580683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43.47</v>
      </c>
      <c r="M18" s="498"/>
      <c r="N18" s="498"/>
      <c r="O18" s="498"/>
      <c r="P18" s="498"/>
      <c r="Q18" s="498"/>
      <c r="R18" s="499"/>
      <c r="S18" s="499"/>
      <c r="T18" s="499"/>
      <c r="U18" s="499"/>
      <c r="V18" s="500"/>
      <c r="W18" s="403"/>
      <c r="X18" s="404"/>
      <c r="Y18" s="404"/>
      <c r="Z18" s="404"/>
      <c r="AA18" s="404"/>
      <c r="AB18" s="395"/>
      <c r="AC18" s="501">
        <v>55.7</v>
      </c>
      <c r="AD18" s="502"/>
      <c r="AE18" s="502"/>
      <c r="AF18" s="502"/>
      <c r="AG18" s="503"/>
      <c r="AH18" s="501">
        <v>49.7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2842461</v>
      </c>
      <c r="BO18" s="386"/>
      <c r="BP18" s="386"/>
      <c r="BQ18" s="386"/>
      <c r="BR18" s="386"/>
      <c r="BS18" s="386"/>
      <c r="BT18" s="386"/>
      <c r="BU18" s="387"/>
      <c r="BV18" s="385">
        <v>2863008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4120447</v>
      </c>
      <c r="BO19" s="386"/>
      <c r="BP19" s="386"/>
      <c r="BQ19" s="386"/>
      <c r="BR19" s="386"/>
      <c r="BS19" s="386"/>
      <c r="BT19" s="386"/>
      <c r="BU19" s="387"/>
      <c r="BV19" s="385">
        <v>3933209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2479755</v>
      </c>
      <c r="BO23" s="386"/>
      <c r="BP23" s="386"/>
      <c r="BQ23" s="386"/>
      <c r="BR23" s="386"/>
      <c r="BS23" s="386"/>
      <c r="BT23" s="386"/>
      <c r="BU23" s="387"/>
      <c r="BV23" s="385">
        <v>2473469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7490</v>
      </c>
      <c r="R24" s="437"/>
      <c r="S24" s="437"/>
      <c r="T24" s="437"/>
      <c r="U24" s="437"/>
      <c r="V24" s="476"/>
      <c r="W24" s="531"/>
      <c r="X24" s="519"/>
      <c r="Y24" s="520"/>
      <c r="Z24" s="435" t="s">
        <v>153</v>
      </c>
      <c r="AA24" s="415"/>
      <c r="AB24" s="415"/>
      <c r="AC24" s="415"/>
      <c r="AD24" s="415"/>
      <c r="AE24" s="415"/>
      <c r="AF24" s="415"/>
      <c r="AG24" s="416"/>
      <c r="AH24" s="436">
        <v>106</v>
      </c>
      <c r="AI24" s="437"/>
      <c r="AJ24" s="437"/>
      <c r="AK24" s="437"/>
      <c r="AL24" s="476"/>
      <c r="AM24" s="436">
        <v>319908</v>
      </c>
      <c r="AN24" s="437"/>
      <c r="AO24" s="437"/>
      <c r="AP24" s="437"/>
      <c r="AQ24" s="437"/>
      <c r="AR24" s="476"/>
      <c r="AS24" s="436">
        <v>3018</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2206995</v>
      </c>
      <c r="BO24" s="386"/>
      <c r="BP24" s="386"/>
      <c r="BQ24" s="386"/>
      <c r="BR24" s="386"/>
      <c r="BS24" s="386"/>
      <c r="BT24" s="386"/>
      <c r="BU24" s="387"/>
      <c r="BV24" s="385">
        <v>2175652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6140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279916</v>
      </c>
      <c r="BO25" s="349"/>
      <c r="BP25" s="349"/>
      <c r="BQ25" s="349"/>
      <c r="BR25" s="349"/>
      <c r="BS25" s="349"/>
      <c r="BT25" s="349"/>
      <c r="BU25" s="350"/>
      <c r="BV25" s="348">
        <v>338121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5460</v>
      </c>
      <c r="R26" s="437"/>
      <c r="S26" s="437"/>
      <c r="T26" s="437"/>
      <c r="U26" s="437"/>
      <c r="V26" s="476"/>
      <c r="W26" s="531"/>
      <c r="X26" s="519"/>
      <c r="Y26" s="520"/>
      <c r="Z26" s="435" t="s">
        <v>159</v>
      </c>
      <c r="AA26" s="553"/>
      <c r="AB26" s="553"/>
      <c r="AC26" s="553"/>
      <c r="AD26" s="553"/>
      <c r="AE26" s="553"/>
      <c r="AF26" s="553"/>
      <c r="AG26" s="554"/>
      <c r="AH26" s="436">
        <v>3</v>
      </c>
      <c r="AI26" s="437"/>
      <c r="AJ26" s="437"/>
      <c r="AK26" s="437"/>
      <c r="AL26" s="476"/>
      <c r="AM26" s="436">
        <v>8328</v>
      </c>
      <c r="AN26" s="437"/>
      <c r="AO26" s="437"/>
      <c r="AP26" s="437"/>
      <c r="AQ26" s="437"/>
      <c r="AR26" s="476"/>
      <c r="AS26" s="436">
        <v>2776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2790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v>69040</v>
      </c>
      <c r="BO27" s="551"/>
      <c r="BP27" s="551"/>
      <c r="BQ27" s="551"/>
      <c r="BR27" s="551"/>
      <c r="BS27" s="551"/>
      <c r="BT27" s="551"/>
      <c r="BU27" s="552"/>
      <c r="BV27" s="550">
        <v>69009</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2330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648291</v>
      </c>
      <c r="BO28" s="349"/>
      <c r="BP28" s="349"/>
      <c r="BQ28" s="349"/>
      <c r="BR28" s="349"/>
      <c r="BS28" s="349"/>
      <c r="BT28" s="349"/>
      <c r="BU28" s="350"/>
      <c r="BV28" s="348">
        <v>649216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2190</v>
      </c>
      <c r="R29" s="437"/>
      <c r="S29" s="437"/>
      <c r="T29" s="437"/>
      <c r="U29" s="437"/>
      <c r="V29" s="476"/>
      <c r="W29" s="531"/>
      <c r="X29" s="519"/>
      <c r="Y29" s="520"/>
      <c r="Z29" s="435" t="s">
        <v>169</v>
      </c>
      <c r="AA29" s="415"/>
      <c r="AB29" s="415"/>
      <c r="AC29" s="415"/>
      <c r="AD29" s="415"/>
      <c r="AE29" s="415"/>
      <c r="AF29" s="415"/>
      <c r="AG29" s="416"/>
      <c r="AH29" s="436">
        <v>106</v>
      </c>
      <c r="AI29" s="437"/>
      <c r="AJ29" s="437"/>
      <c r="AK29" s="437"/>
      <c r="AL29" s="476"/>
      <c r="AM29" s="436">
        <v>319908</v>
      </c>
      <c r="AN29" s="437"/>
      <c r="AO29" s="437"/>
      <c r="AP29" s="437"/>
      <c r="AQ29" s="437"/>
      <c r="AR29" s="476"/>
      <c r="AS29" s="436">
        <v>3018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61086</v>
      </c>
      <c r="BO29" s="386"/>
      <c r="BP29" s="386"/>
      <c r="BQ29" s="386"/>
      <c r="BR29" s="386"/>
      <c r="BS29" s="386"/>
      <c r="BT29" s="386"/>
      <c r="BU29" s="387"/>
      <c r="BV29" s="385">
        <v>61049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100.5</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1007503</v>
      </c>
      <c r="BO30" s="551"/>
      <c r="BP30" s="551"/>
      <c r="BQ30" s="551"/>
      <c r="BR30" s="551"/>
      <c r="BS30" s="551"/>
      <c r="BT30" s="551"/>
      <c r="BU30" s="552"/>
      <c r="BV30" s="550">
        <v>1001601</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山武郡市広域行政組合（一般会計）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一般財団法人芝山町振興公社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山武郡市環境衛生組合（一般会計）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株式会社風和里しばやま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千葉県市町村総合事務組合（一般会計）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芝山鉄道株式会社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千葉県市町村総合事務組合（千葉県自治会館管理運営特別会計）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千葉県市町村総合事務組合（千葉県自治研修センター特別会計）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千葉県市町村総合事務組合（千葉県市町村交通災害共済特別会計）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千葉県後期高齢者医療広域連合（一般会計）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千葉県後期高齢者医療広域連合（後期高齢者医療特別会計）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2350</v>
      </c>
      <c r="J41" s="83">
        <v>2421</v>
      </c>
      <c r="K41" s="83">
        <v>2462</v>
      </c>
      <c r="L41" s="83">
        <v>2473</v>
      </c>
      <c r="M41" s="84">
        <v>2480</v>
      </c>
    </row>
    <row r="42" spans="2:13" ht="27.75" customHeight="1">
      <c r="B42" s="1169"/>
      <c r="C42" s="1170"/>
      <c r="D42" s="85"/>
      <c r="E42" s="1175" t="s">
        <v>25</v>
      </c>
      <c r="F42" s="1175"/>
      <c r="G42" s="1175"/>
      <c r="H42" s="1176"/>
      <c r="I42" s="86">
        <v>0</v>
      </c>
      <c r="J42" s="87">
        <v>0</v>
      </c>
      <c r="K42" s="87">
        <v>0</v>
      </c>
      <c r="L42" s="87">
        <v>0</v>
      </c>
      <c r="M42" s="88">
        <v>0</v>
      </c>
    </row>
    <row r="43" spans="2:13" ht="27.75" customHeight="1">
      <c r="B43" s="1169"/>
      <c r="C43" s="1170"/>
      <c r="D43" s="85"/>
      <c r="E43" s="1175" t="s">
        <v>26</v>
      </c>
      <c r="F43" s="1175"/>
      <c r="G43" s="1175"/>
      <c r="H43" s="1176"/>
      <c r="I43" s="86">
        <v>1842</v>
      </c>
      <c r="J43" s="87">
        <v>1781</v>
      </c>
      <c r="K43" s="87">
        <v>1732</v>
      </c>
      <c r="L43" s="87">
        <v>1678</v>
      </c>
      <c r="M43" s="88">
        <v>1618</v>
      </c>
    </row>
    <row r="44" spans="2:13" ht="27.75" customHeight="1">
      <c r="B44" s="1169"/>
      <c r="C44" s="1170"/>
      <c r="D44" s="85"/>
      <c r="E44" s="1175" t="s">
        <v>27</v>
      </c>
      <c r="F44" s="1175"/>
      <c r="G44" s="1175"/>
      <c r="H44" s="1176"/>
      <c r="I44" s="86">
        <v>237</v>
      </c>
      <c r="J44" s="87">
        <v>82</v>
      </c>
      <c r="K44" s="87">
        <v>91</v>
      </c>
      <c r="L44" s="87">
        <v>78</v>
      </c>
      <c r="M44" s="88">
        <v>76</v>
      </c>
    </row>
    <row r="45" spans="2:13" ht="27.75" customHeight="1">
      <c r="B45" s="1169"/>
      <c r="C45" s="1170"/>
      <c r="D45" s="85"/>
      <c r="E45" s="1175" t="s">
        <v>28</v>
      </c>
      <c r="F45" s="1175"/>
      <c r="G45" s="1175"/>
      <c r="H45" s="1176"/>
      <c r="I45" s="86">
        <v>164</v>
      </c>
      <c r="J45" s="87">
        <v>144</v>
      </c>
      <c r="K45" s="87">
        <v>154</v>
      </c>
      <c r="L45" s="87">
        <v>267</v>
      </c>
      <c r="M45" s="88">
        <v>264</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2207</v>
      </c>
      <c r="J49" s="87">
        <v>2096</v>
      </c>
      <c r="K49" s="87">
        <v>1887</v>
      </c>
      <c r="L49" s="87">
        <v>1857</v>
      </c>
      <c r="M49" s="88">
        <v>1817</v>
      </c>
    </row>
    <row r="50" spans="2:13" ht="27.75" customHeight="1">
      <c r="B50" s="1169"/>
      <c r="C50" s="1170"/>
      <c r="D50" s="85"/>
      <c r="E50" s="1175" t="s">
        <v>34</v>
      </c>
      <c r="F50" s="1175"/>
      <c r="G50" s="1175"/>
      <c r="H50" s="1176"/>
      <c r="I50" s="86" t="s">
        <v>473</v>
      </c>
      <c r="J50" s="87" t="s">
        <v>473</v>
      </c>
      <c r="K50" s="87" t="s">
        <v>473</v>
      </c>
      <c r="L50" s="87" t="s">
        <v>473</v>
      </c>
      <c r="M50" s="88" t="s">
        <v>473</v>
      </c>
    </row>
    <row r="51" spans="2:13" ht="27.75" customHeight="1">
      <c r="B51" s="1171"/>
      <c r="C51" s="1172"/>
      <c r="D51" s="85"/>
      <c r="E51" s="1175" t="s">
        <v>35</v>
      </c>
      <c r="F51" s="1175"/>
      <c r="G51" s="1175"/>
      <c r="H51" s="1176"/>
      <c r="I51" s="86">
        <v>3139</v>
      </c>
      <c r="J51" s="87">
        <v>3121</v>
      </c>
      <c r="K51" s="87">
        <v>3134</v>
      </c>
      <c r="L51" s="87">
        <v>3161</v>
      </c>
      <c r="M51" s="88">
        <v>3137</v>
      </c>
    </row>
    <row r="52" spans="2:13" ht="27.75" customHeight="1" thickBot="1">
      <c r="B52" s="1179" t="s">
        <v>36</v>
      </c>
      <c r="C52" s="1180"/>
      <c r="D52" s="90"/>
      <c r="E52" s="1181" t="s">
        <v>37</v>
      </c>
      <c r="F52" s="1181"/>
      <c r="G52" s="1181"/>
      <c r="H52" s="1182"/>
      <c r="I52" s="91">
        <v>-753</v>
      </c>
      <c r="J52" s="92">
        <v>-789</v>
      </c>
      <c r="K52" s="92">
        <v>-581</v>
      </c>
      <c r="L52" s="92">
        <v>-521</v>
      </c>
      <c r="M52" s="93">
        <v>-516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50755</v>
      </c>
      <c r="E3" s="116"/>
      <c r="F3" s="117">
        <v>174443</v>
      </c>
      <c r="G3" s="118"/>
      <c r="H3" s="119"/>
    </row>
    <row r="4" spans="1:8">
      <c r="A4" s="120"/>
      <c r="B4" s="121"/>
      <c r="C4" s="122"/>
      <c r="D4" s="123">
        <v>48983</v>
      </c>
      <c r="E4" s="124"/>
      <c r="F4" s="125">
        <v>89518</v>
      </c>
      <c r="G4" s="126"/>
      <c r="H4" s="127"/>
    </row>
    <row r="5" spans="1:8">
      <c r="A5" s="108" t="s">
        <v>507</v>
      </c>
      <c r="B5" s="113"/>
      <c r="C5" s="114"/>
      <c r="D5" s="115">
        <v>104556</v>
      </c>
      <c r="E5" s="116"/>
      <c r="F5" s="117">
        <v>192544</v>
      </c>
      <c r="G5" s="118"/>
      <c r="H5" s="119"/>
    </row>
    <row r="6" spans="1:8">
      <c r="A6" s="120"/>
      <c r="B6" s="121"/>
      <c r="C6" s="122"/>
      <c r="D6" s="123">
        <v>78833</v>
      </c>
      <c r="E6" s="124"/>
      <c r="F6" s="125">
        <v>82235</v>
      </c>
      <c r="G6" s="126"/>
      <c r="H6" s="127"/>
    </row>
    <row r="7" spans="1:8">
      <c r="A7" s="108" t="s">
        <v>508</v>
      </c>
      <c r="B7" s="113"/>
      <c r="C7" s="114"/>
      <c r="D7" s="115">
        <v>99954</v>
      </c>
      <c r="E7" s="116"/>
      <c r="F7" s="117">
        <v>146140</v>
      </c>
      <c r="G7" s="118"/>
      <c r="H7" s="119"/>
    </row>
    <row r="8" spans="1:8">
      <c r="A8" s="120"/>
      <c r="B8" s="121"/>
      <c r="C8" s="122"/>
      <c r="D8" s="123">
        <v>92026</v>
      </c>
      <c r="E8" s="124"/>
      <c r="F8" s="125">
        <v>75451</v>
      </c>
      <c r="G8" s="126"/>
      <c r="H8" s="127"/>
    </row>
    <row r="9" spans="1:8">
      <c r="A9" s="108" t="s">
        <v>509</v>
      </c>
      <c r="B9" s="113"/>
      <c r="C9" s="114"/>
      <c r="D9" s="115">
        <v>135074</v>
      </c>
      <c r="E9" s="116"/>
      <c r="F9" s="117">
        <v>146641</v>
      </c>
      <c r="G9" s="118"/>
      <c r="H9" s="119"/>
    </row>
    <row r="10" spans="1:8">
      <c r="A10" s="120"/>
      <c r="B10" s="121"/>
      <c r="C10" s="122"/>
      <c r="D10" s="123">
        <v>70740</v>
      </c>
      <c r="E10" s="124"/>
      <c r="F10" s="125">
        <v>68142</v>
      </c>
      <c r="G10" s="126"/>
      <c r="H10" s="127"/>
    </row>
    <row r="11" spans="1:8">
      <c r="A11" s="108" t="s">
        <v>510</v>
      </c>
      <c r="B11" s="113"/>
      <c r="C11" s="114"/>
      <c r="D11" s="115">
        <v>74916</v>
      </c>
      <c r="E11" s="116"/>
      <c r="F11" s="117">
        <v>174587</v>
      </c>
      <c r="G11" s="118"/>
      <c r="H11" s="119"/>
    </row>
    <row r="12" spans="1:8">
      <c r="A12" s="120"/>
      <c r="B12" s="121"/>
      <c r="C12" s="128"/>
      <c r="D12" s="123">
        <v>56164</v>
      </c>
      <c r="E12" s="124"/>
      <c r="F12" s="125">
        <v>79695</v>
      </c>
      <c r="G12" s="126"/>
      <c r="H12" s="127"/>
    </row>
    <row r="13" spans="1:8">
      <c r="A13" s="108"/>
      <c r="B13" s="113"/>
      <c r="C13" s="129"/>
      <c r="D13" s="130">
        <v>93051</v>
      </c>
      <c r="E13" s="131"/>
      <c r="F13" s="132">
        <v>166871</v>
      </c>
      <c r="G13" s="133"/>
      <c r="H13" s="119"/>
    </row>
    <row r="14" spans="1:8">
      <c r="A14" s="120"/>
      <c r="B14" s="121"/>
      <c r="C14" s="122"/>
      <c r="D14" s="123">
        <v>69349</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7.22</v>
      </c>
      <c r="C19" s="134">
        <f>ROUND(VALUE(SUBSTITUTE(実質収支比率等に係る経年分析!G$48,"▲","-")),2)</f>
        <v>9.81</v>
      </c>
      <c r="D19" s="134">
        <f>ROUND(VALUE(SUBSTITUTE(実質収支比率等に係る経年分析!H$48,"▲","-")),2)</f>
        <v>10.53</v>
      </c>
      <c r="E19" s="134">
        <f>ROUND(VALUE(SUBSTITUTE(実質収支比率等に係る経年分析!I$48,"▲","-")),2)</f>
        <v>9.99</v>
      </c>
      <c r="F19" s="134">
        <f>ROUND(VALUE(SUBSTITUTE(実質収支比率等に係る経年分析!J$48,"▲","-")),2)</f>
        <v>9.14</v>
      </c>
    </row>
    <row r="20" spans="1:11">
      <c r="A20" s="134" t="s">
        <v>42</v>
      </c>
      <c r="B20" s="134">
        <f>ROUND(VALUE(SUBSTITUTE(実質収支比率等に係る経年分析!F$47,"▲","-")),2)</f>
        <v>21.21</v>
      </c>
      <c r="C20" s="134">
        <f>ROUND(VALUE(SUBSTITUTE(実質収支比率等に係る経年分析!G$47,"▲","-")),2)</f>
        <v>25.63</v>
      </c>
      <c r="D20" s="134">
        <f>ROUND(VALUE(SUBSTITUTE(実質収支比率等に係る経年分析!H$47,"▲","-")),2)</f>
        <v>21.42</v>
      </c>
      <c r="E20" s="134">
        <f>ROUND(VALUE(SUBSTITUTE(実質収支比率等に係る経年分析!I$47,"▲","-")),2)</f>
        <v>22.61</v>
      </c>
      <c r="F20" s="134">
        <f>ROUND(VALUE(SUBSTITUTE(実質収支比率等に係る経年分析!J$47,"▲","-")),2)</f>
        <v>22.15</v>
      </c>
    </row>
    <row r="21" spans="1:11">
      <c r="A21" s="134" t="s">
        <v>43</v>
      </c>
      <c r="B21" s="134">
        <f>IF(ISNUMBER(VALUE(SUBSTITUTE(実質収支比率等に係る経年分析!F$49,"▲","-"))),ROUND(VALUE(SUBSTITUTE(実質収支比率等に係る経年分析!F$49,"▲","-")),2),NA())</f>
        <v>5.23</v>
      </c>
      <c r="C21" s="134">
        <f>IF(ISNUMBER(VALUE(SUBSTITUTE(実質収支比率等に係る経年分析!G$49,"▲","-"))),ROUND(VALUE(SUBSTITUTE(実質収支比率等に係る経年分析!G$49,"▲","-")),2),NA())</f>
        <v>7.56</v>
      </c>
      <c r="D21" s="134">
        <f>IF(ISNUMBER(VALUE(SUBSTITUTE(実質収支比率等に係る経年分析!H$49,"▲","-"))),ROUND(VALUE(SUBSTITUTE(実質収支比率等に係る経年分析!H$49,"▲","-")),2),NA())</f>
        <v>-4.5199999999999996</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-0.69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260</v>
      </c>
      <c r="E42" s="136"/>
      <c r="F42" s="136"/>
      <c r="G42" s="136">
        <f>'実質公債費比率（分子）の構造'!L$52</f>
        <v>268</v>
      </c>
      <c r="H42" s="136"/>
      <c r="I42" s="136"/>
      <c r="J42" s="136">
        <f>'実質公債費比率（分子）の構造'!M$52</f>
        <v>255</v>
      </c>
      <c r="K42" s="136"/>
      <c r="L42" s="136"/>
      <c r="M42" s="136">
        <f>'実質公債費比率（分子）の構造'!N$52</f>
        <v>261</v>
      </c>
      <c r="N42" s="136"/>
      <c r="O42" s="136"/>
      <c r="P42" s="136">
        <f>'実質公債費比率（分子）の構造'!O$52</f>
        <v>264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129</v>
      </c>
      <c r="C45" s="136"/>
      <c r="D45" s="136"/>
      <c r="E45" s="136">
        <f>'実質公債費比率（分子）の構造'!L$49</f>
        <v>111</v>
      </c>
      <c r="F45" s="136"/>
      <c r="G45" s="136"/>
      <c r="H45" s="136">
        <f>'実質公債費比率（分子）の構造'!M$49</f>
        <v>40</v>
      </c>
      <c r="I45" s="136"/>
      <c r="J45" s="136"/>
      <c r="K45" s="136">
        <f>'実質公債費比率（分子）の構造'!N$49</f>
        <v>28</v>
      </c>
      <c r="L45" s="136"/>
      <c r="M45" s="136"/>
      <c r="N45" s="136">
        <f>'実質公債費比率（分子）の構造'!O$49</f>
        <v>8</v>
      </c>
      <c r="O45" s="136"/>
      <c r="P45" s="136"/>
    </row>
    <row r="46" spans="1:16">
      <c r="A46" s="136" t="s">
        <v>54</v>
      </c>
      <c r="B46" s="136">
        <f>'実質公債費比率（分子）の構造'!K$48</f>
        <v>148</v>
      </c>
      <c r="C46" s="136"/>
      <c r="D46" s="136"/>
      <c r="E46" s="136">
        <f>'実質公債費比率（分子）の構造'!L$48</f>
        <v>150</v>
      </c>
      <c r="F46" s="136"/>
      <c r="G46" s="136"/>
      <c r="H46" s="136">
        <f>'実質公債費比率（分子）の構造'!M$48</f>
        <v>151</v>
      </c>
      <c r="I46" s="136"/>
      <c r="J46" s="136"/>
      <c r="K46" s="136">
        <f>'実質公債費比率（分子）の構造'!N$48</f>
        <v>153</v>
      </c>
      <c r="L46" s="136"/>
      <c r="M46" s="136"/>
      <c r="N46" s="136">
        <f>'実質公債費比率（分子）の構造'!O$48</f>
        <v>157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175</v>
      </c>
      <c r="C49" s="136"/>
      <c r="D49" s="136"/>
      <c r="E49" s="136">
        <f>'実質公債費比率（分子）の構造'!L$45</f>
        <v>191</v>
      </c>
      <c r="F49" s="136"/>
      <c r="G49" s="136"/>
      <c r="H49" s="136">
        <f>'実質公債費比率（分子）の構造'!M$45</f>
        <v>198</v>
      </c>
      <c r="I49" s="136"/>
      <c r="J49" s="136"/>
      <c r="K49" s="136">
        <f>'実質公債費比率（分子）の構造'!N$45</f>
        <v>203</v>
      </c>
      <c r="L49" s="136"/>
      <c r="M49" s="136"/>
      <c r="N49" s="136">
        <f>'実質公債費比率（分子）の構造'!O$45</f>
        <v>214</v>
      </c>
      <c r="O49" s="136"/>
      <c r="P49" s="136"/>
    </row>
    <row r="50" spans="1:16">
      <c r="A50" s="136" t="s">
        <v>58</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184</v>
      </c>
      <c r="G50" s="136" t="e">
        <f>NA()</f>
        <v>#N/A</v>
      </c>
      <c r="H50" s="136" t="e">
        <f>NA()</f>
        <v>#N/A</v>
      </c>
      <c r="I50" s="136">
        <f>IF(ISNUMBER('実質公債費比率（分子）の構造'!M$53),'実質公債費比率（分子）の構造'!M$53,NA())</f>
        <v>134</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115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3139</v>
      </c>
      <c r="E56" s="135"/>
      <c r="F56" s="135"/>
      <c r="G56" s="135">
        <f>'将来負担比率（分子）の構造'!J$51</f>
        <v>3121</v>
      </c>
      <c r="H56" s="135"/>
      <c r="I56" s="135"/>
      <c r="J56" s="135">
        <f>'将来負担比率（分子）の構造'!K$51</f>
        <v>3134</v>
      </c>
      <c r="K56" s="135"/>
      <c r="L56" s="135"/>
      <c r="M56" s="135">
        <f>'将来負担比率（分子）の構造'!L$51</f>
        <v>3161</v>
      </c>
      <c r="N56" s="135"/>
      <c r="O56" s="135"/>
      <c r="P56" s="135">
        <f>'将来負担比率（分子）の構造'!M$51</f>
        <v>3137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2207</v>
      </c>
      <c r="E58" s="135"/>
      <c r="F58" s="135"/>
      <c r="G58" s="135">
        <f>'将来負担比率（分子）の構造'!J$49</f>
        <v>2096</v>
      </c>
      <c r="H58" s="135"/>
      <c r="I58" s="135"/>
      <c r="J58" s="135">
        <f>'将来負担比率（分子）の構造'!K$49</f>
        <v>1887</v>
      </c>
      <c r="K58" s="135"/>
      <c r="L58" s="135"/>
      <c r="M58" s="135">
        <f>'将来負担比率（分子）の構造'!L$49</f>
        <v>1857</v>
      </c>
      <c r="N58" s="135"/>
      <c r="O58" s="135"/>
      <c r="P58" s="135">
        <f>'将来負担比率（分子）の構造'!M$49</f>
        <v>1817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164</v>
      </c>
      <c r="C62" s="135"/>
      <c r="D62" s="135"/>
      <c r="E62" s="135">
        <f>'将来負担比率（分子）の構造'!J$45</f>
        <v>144</v>
      </c>
      <c r="F62" s="135"/>
      <c r="G62" s="135"/>
      <c r="H62" s="135">
        <f>'将来負担比率（分子）の構造'!K$45</f>
        <v>154</v>
      </c>
      <c r="I62" s="135"/>
      <c r="J62" s="135"/>
      <c r="K62" s="135">
        <f>'将来負担比率（分子）の構造'!L$45</f>
        <v>267</v>
      </c>
      <c r="L62" s="135"/>
      <c r="M62" s="135"/>
      <c r="N62" s="135">
        <f>'将来負担比率（分子）の構造'!M$45</f>
        <v>264</v>
      </c>
      <c r="O62" s="135"/>
      <c r="P62" s="135"/>
    </row>
    <row r="63" spans="1:16">
      <c r="A63" s="135" t="s">
        <v>27</v>
      </c>
      <c r="B63" s="135">
        <f>'将来負担比率（分子）の構造'!I$44</f>
        <v>237</v>
      </c>
      <c r="C63" s="135"/>
      <c r="D63" s="135"/>
      <c r="E63" s="135">
        <f>'将来負担比率（分子）の構造'!J$44</f>
        <v>82</v>
      </c>
      <c r="F63" s="135"/>
      <c r="G63" s="135"/>
      <c r="H63" s="135">
        <f>'将来負担比率（分子）の構造'!K$44</f>
        <v>91</v>
      </c>
      <c r="I63" s="135"/>
      <c r="J63" s="135"/>
      <c r="K63" s="135">
        <f>'将来負担比率（分子）の構造'!L$44</f>
        <v>78</v>
      </c>
      <c r="L63" s="135"/>
      <c r="M63" s="135"/>
      <c r="N63" s="135">
        <f>'将来負担比率（分子）の構造'!M$44</f>
        <v>76</v>
      </c>
      <c r="O63" s="135"/>
      <c r="P63" s="135"/>
    </row>
    <row r="64" spans="1:16">
      <c r="A64" s="135" t="s">
        <v>26</v>
      </c>
      <c r="B64" s="135">
        <f>'将来負担比率（分子）の構造'!I$43</f>
        <v>1842</v>
      </c>
      <c r="C64" s="135"/>
      <c r="D64" s="135"/>
      <c r="E64" s="135">
        <f>'将来負担比率（分子）の構造'!J$43</f>
        <v>1781</v>
      </c>
      <c r="F64" s="135"/>
      <c r="G64" s="135"/>
      <c r="H64" s="135">
        <f>'将来負担比率（分子）の構造'!K$43</f>
        <v>1732</v>
      </c>
      <c r="I64" s="135"/>
      <c r="J64" s="135"/>
      <c r="K64" s="135">
        <f>'将来負担比率（分子）の構造'!L$43</f>
        <v>1678</v>
      </c>
      <c r="L64" s="135"/>
      <c r="M64" s="135"/>
      <c r="N64" s="135">
        <f>'将来負担比率（分子）の構造'!M$43</f>
        <v>1618</v>
      </c>
      <c r="O64" s="135"/>
      <c r="P64" s="135"/>
    </row>
    <row r="65" spans="1:16">
      <c r="A65" s="135" t="s">
        <v>25</v>
      </c>
      <c r="B65" s="135">
        <f>'将来負担比率（分子）の構造'!I$42</f>
        <v>0</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f>'将来負担比率（分子）の構造'!M$42</f>
        <v>0</v>
      </c>
      <c r="O65" s="135"/>
      <c r="P65" s="135"/>
    </row>
    <row r="66" spans="1:16">
      <c r="A66" s="135" t="s">
        <v>24</v>
      </c>
      <c r="B66" s="135">
        <f>'将来負担比率（分子）の構造'!I$41</f>
        <v>2350</v>
      </c>
      <c r="C66" s="135"/>
      <c r="D66" s="135"/>
      <c r="E66" s="135">
        <f>'将来負担比率（分子）の構造'!J$41</f>
        <v>2421</v>
      </c>
      <c r="F66" s="135"/>
      <c r="G66" s="135"/>
      <c r="H66" s="135">
        <f>'将来負担比率（分子）の構造'!K$41</f>
        <v>2462</v>
      </c>
      <c r="I66" s="135"/>
      <c r="J66" s="135"/>
      <c r="K66" s="135">
        <f>'将来負担比率（分子）の構造'!L$41</f>
        <v>2473</v>
      </c>
      <c r="L66" s="135"/>
      <c r="M66" s="135"/>
      <c r="N66" s="135">
        <f>'将来負担比率（分子）の構造'!M$41</f>
        <v>2480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2304318</v>
      </c>
      <c r="S5" s="581"/>
      <c r="T5" s="581"/>
      <c r="U5" s="581"/>
      <c r="V5" s="581"/>
      <c r="W5" s="581"/>
      <c r="X5" s="581"/>
      <c r="Y5" s="582"/>
      <c r="Z5" s="583">
        <v>42.6</v>
      </c>
      <c r="AA5" s="583"/>
      <c r="AB5" s="583"/>
      <c r="AC5" s="583"/>
      <c r="AD5" s="584">
        <v>2304318</v>
      </c>
      <c r="AE5" s="584"/>
      <c r="AF5" s="584"/>
      <c r="AG5" s="584"/>
      <c r="AH5" s="584"/>
      <c r="AI5" s="584"/>
      <c r="AJ5" s="584"/>
      <c r="AK5" s="584"/>
      <c r="AL5" s="585">
        <v>74</v>
      </c>
      <c r="AM5" s="586"/>
      <c r="AN5" s="586"/>
      <c r="AO5" s="587"/>
      <c r="AP5" s="577" t="s">
        <v>207</v>
      </c>
      <c r="AQ5" s="578"/>
      <c r="AR5" s="578"/>
      <c r="AS5" s="578"/>
      <c r="AT5" s="578"/>
      <c r="AU5" s="578"/>
      <c r="AV5" s="578"/>
      <c r="AW5" s="578"/>
      <c r="AX5" s="578"/>
      <c r="AY5" s="578"/>
      <c r="AZ5" s="578"/>
      <c r="BA5" s="578"/>
      <c r="BB5" s="578"/>
      <c r="BC5" s="578"/>
      <c r="BD5" s="578"/>
      <c r="BE5" s="578"/>
      <c r="BF5" s="579"/>
      <c r="BG5" s="591">
        <v>2304318</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81990</v>
      </c>
      <c r="S6" s="592"/>
      <c r="T6" s="592"/>
      <c r="U6" s="592"/>
      <c r="V6" s="592"/>
      <c r="W6" s="592"/>
      <c r="X6" s="592"/>
      <c r="Y6" s="593"/>
      <c r="Z6" s="594">
        <v>1.5</v>
      </c>
      <c r="AA6" s="594"/>
      <c r="AB6" s="594"/>
      <c r="AC6" s="594"/>
      <c r="AD6" s="595">
        <v>81990</v>
      </c>
      <c r="AE6" s="595"/>
      <c r="AF6" s="595"/>
      <c r="AG6" s="595"/>
      <c r="AH6" s="595"/>
      <c r="AI6" s="595"/>
      <c r="AJ6" s="595"/>
      <c r="AK6" s="595"/>
      <c r="AL6" s="596">
        <v>2.6</v>
      </c>
      <c r="AM6" s="597"/>
      <c r="AN6" s="597"/>
      <c r="AO6" s="598"/>
      <c r="AP6" s="588" t="s">
        <v>213</v>
      </c>
      <c r="AQ6" s="589"/>
      <c r="AR6" s="589"/>
      <c r="AS6" s="589"/>
      <c r="AT6" s="589"/>
      <c r="AU6" s="589"/>
      <c r="AV6" s="589"/>
      <c r="AW6" s="589"/>
      <c r="AX6" s="589"/>
      <c r="AY6" s="589"/>
      <c r="AZ6" s="589"/>
      <c r="BA6" s="589"/>
      <c r="BB6" s="589"/>
      <c r="BC6" s="589"/>
      <c r="BD6" s="589"/>
      <c r="BE6" s="589"/>
      <c r="BF6" s="590"/>
      <c r="BG6" s="591">
        <v>2304318</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90609</v>
      </c>
      <c r="CS6" s="592"/>
      <c r="CT6" s="592"/>
      <c r="CU6" s="592"/>
      <c r="CV6" s="592"/>
      <c r="CW6" s="592"/>
      <c r="CX6" s="592"/>
      <c r="CY6" s="593"/>
      <c r="CZ6" s="594">
        <v>1.8</v>
      </c>
      <c r="DA6" s="594"/>
      <c r="DB6" s="594"/>
      <c r="DC6" s="594"/>
      <c r="DD6" s="600" t="s">
        <v>208</v>
      </c>
      <c r="DE6" s="592"/>
      <c r="DF6" s="592"/>
      <c r="DG6" s="592"/>
      <c r="DH6" s="592"/>
      <c r="DI6" s="592"/>
      <c r="DJ6" s="592"/>
      <c r="DK6" s="592"/>
      <c r="DL6" s="592"/>
      <c r="DM6" s="592"/>
      <c r="DN6" s="592"/>
      <c r="DO6" s="592"/>
      <c r="DP6" s="593"/>
      <c r="DQ6" s="600">
        <v>90609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1600</v>
      </c>
      <c r="S7" s="592"/>
      <c r="T7" s="592"/>
      <c r="U7" s="592"/>
      <c r="V7" s="592"/>
      <c r="W7" s="592"/>
      <c r="X7" s="592"/>
      <c r="Y7" s="593"/>
      <c r="Z7" s="594">
        <v>0</v>
      </c>
      <c r="AA7" s="594"/>
      <c r="AB7" s="594"/>
      <c r="AC7" s="594"/>
      <c r="AD7" s="595">
        <v>1600</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601918</v>
      </c>
      <c r="BH7" s="592"/>
      <c r="BI7" s="592"/>
      <c r="BJ7" s="592"/>
      <c r="BK7" s="592"/>
      <c r="BL7" s="592"/>
      <c r="BM7" s="592"/>
      <c r="BN7" s="593"/>
      <c r="BO7" s="594">
        <v>26.1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1687865</v>
      </c>
      <c r="CS7" s="592"/>
      <c r="CT7" s="592"/>
      <c r="CU7" s="592"/>
      <c r="CV7" s="592"/>
      <c r="CW7" s="592"/>
      <c r="CX7" s="592"/>
      <c r="CY7" s="593"/>
      <c r="CZ7" s="594">
        <v>33.5</v>
      </c>
      <c r="DA7" s="594"/>
      <c r="DB7" s="594"/>
      <c r="DC7" s="594"/>
      <c r="DD7" s="600">
        <v>121325</v>
      </c>
      <c r="DE7" s="592"/>
      <c r="DF7" s="592"/>
      <c r="DG7" s="592"/>
      <c r="DH7" s="592"/>
      <c r="DI7" s="592"/>
      <c r="DJ7" s="592"/>
      <c r="DK7" s="592"/>
      <c r="DL7" s="592"/>
      <c r="DM7" s="592"/>
      <c r="DN7" s="592"/>
      <c r="DO7" s="592"/>
      <c r="DP7" s="593"/>
      <c r="DQ7" s="600">
        <v>1207203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3046</v>
      </c>
      <c r="S8" s="592"/>
      <c r="T8" s="592"/>
      <c r="U8" s="592"/>
      <c r="V8" s="592"/>
      <c r="W8" s="592"/>
      <c r="X8" s="592"/>
      <c r="Y8" s="593"/>
      <c r="Z8" s="594">
        <v>0.1</v>
      </c>
      <c r="AA8" s="594"/>
      <c r="AB8" s="594"/>
      <c r="AC8" s="594"/>
      <c r="AD8" s="595">
        <v>3046</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10687</v>
      </c>
      <c r="BH8" s="592"/>
      <c r="BI8" s="592"/>
      <c r="BJ8" s="592"/>
      <c r="BK8" s="592"/>
      <c r="BL8" s="592"/>
      <c r="BM8" s="592"/>
      <c r="BN8" s="593"/>
      <c r="BO8" s="594">
        <v>0.5</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946862</v>
      </c>
      <c r="CS8" s="592"/>
      <c r="CT8" s="592"/>
      <c r="CU8" s="592"/>
      <c r="CV8" s="592"/>
      <c r="CW8" s="592"/>
      <c r="CX8" s="592"/>
      <c r="CY8" s="593"/>
      <c r="CZ8" s="594">
        <v>18.8</v>
      </c>
      <c r="DA8" s="594"/>
      <c r="DB8" s="594"/>
      <c r="DC8" s="594"/>
      <c r="DD8" s="600">
        <v>1384</v>
      </c>
      <c r="DE8" s="592"/>
      <c r="DF8" s="592"/>
      <c r="DG8" s="592"/>
      <c r="DH8" s="592"/>
      <c r="DI8" s="592"/>
      <c r="DJ8" s="592"/>
      <c r="DK8" s="592"/>
      <c r="DL8" s="592"/>
      <c r="DM8" s="592"/>
      <c r="DN8" s="592"/>
      <c r="DO8" s="592"/>
      <c r="DP8" s="593"/>
      <c r="DQ8" s="600">
        <v>633039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5594</v>
      </c>
      <c r="S9" s="592"/>
      <c r="T9" s="592"/>
      <c r="U9" s="592"/>
      <c r="V9" s="592"/>
      <c r="W9" s="592"/>
      <c r="X9" s="592"/>
      <c r="Y9" s="593"/>
      <c r="Z9" s="594">
        <v>0.1</v>
      </c>
      <c r="AA9" s="594"/>
      <c r="AB9" s="594"/>
      <c r="AC9" s="594"/>
      <c r="AD9" s="595">
        <v>5594</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309962</v>
      </c>
      <c r="BH9" s="592"/>
      <c r="BI9" s="592"/>
      <c r="BJ9" s="592"/>
      <c r="BK9" s="592"/>
      <c r="BL9" s="592"/>
      <c r="BM9" s="592"/>
      <c r="BN9" s="593"/>
      <c r="BO9" s="594">
        <v>13.5</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416543</v>
      </c>
      <c r="CS9" s="592"/>
      <c r="CT9" s="592"/>
      <c r="CU9" s="592"/>
      <c r="CV9" s="592"/>
      <c r="CW9" s="592"/>
      <c r="CX9" s="592"/>
      <c r="CY9" s="593"/>
      <c r="CZ9" s="594">
        <v>8.3000000000000007</v>
      </c>
      <c r="DA9" s="594"/>
      <c r="DB9" s="594"/>
      <c r="DC9" s="594"/>
      <c r="DD9" s="600">
        <v>5806</v>
      </c>
      <c r="DE9" s="592"/>
      <c r="DF9" s="592"/>
      <c r="DG9" s="592"/>
      <c r="DH9" s="592"/>
      <c r="DI9" s="592"/>
      <c r="DJ9" s="592"/>
      <c r="DK9" s="592"/>
      <c r="DL9" s="592"/>
      <c r="DM9" s="592"/>
      <c r="DN9" s="592"/>
      <c r="DO9" s="592"/>
      <c r="DP9" s="593"/>
      <c r="DQ9" s="600">
        <v>402735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130363</v>
      </c>
      <c r="S10" s="592"/>
      <c r="T10" s="592"/>
      <c r="U10" s="592"/>
      <c r="V10" s="592"/>
      <c r="W10" s="592"/>
      <c r="X10" s="592"/>
      <c r="Y10" s="593"/>
      <c r="Z10" s="594">
        <v>2.4</v>
      </c>
      <c r="AA10" s="594"/>
      <c r="AB10" s="594"/>
      <c r="AC10" s="594"/>
      <c r="AD10" s="595">
        <v>130363</v>
      </c>
      <c r="AE10" s="595"/>
      <c r="AF10" s="595"/>
      <c r="AG10" s="595"/>
      <c r="AH10" s="595"/>
      <c r="AI10" s="595"/>
      <c r="AJ10" s="595"/>
      <c r="AK10" s="595"/>
      <c r="AL10" s="596">
        <v>4.2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67042</v>
      </c>
      <c r="BH10" s="592"/>
      <c r="BI10" s="592"/>
      <c r="BJ10" s="592"/>
      <c r="BK10" s="592"/>
      <c r="BL10" s="592"/>
      <c r="BM10" s="592"/>
      <c r="BN10" s="593"/>
      <c r="BO10" s="594">
        <v>2.9</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110</v>
      </c>
      <c r="CS10" s="592"/>
      <c r="CT10" s="592"/>
      <c r="CU10" s="592"/>
      <c r="CV10" s="592"/>
      <c r="CW10" s="592"/>
      <c r="CX10" s="592"/>
      <c r="CY10" s="593"/>
      <c r="CZ10" s="594" t="s">
        <v>110</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85956</v>
      </c>
      <c r="S11" s="592"/>
      <c r="T11" s="592"/>
      <c r="U11" s="592"/>
      <c r="V11" s="592"/>
      <c r="W11" s="592"/>
      <c r="X11" s="592"/>
      <c r="Y11" s="593"/>
      <c r="Z11" s="594">
        <v>1.6</v>
      </c>
      <c r="AA11" s="594"/>
      <c r="AB11" s="594"/>
      <c r="AC11" s="594"/>
      <c r="AD11" s="595">
        <v>85956</v>
      </c>
      <c r="AE11" s="595"/>
      <c r="AF11" s="595"/>
      <c r="AG11" s="595"/>
      <c r="AH11" s="595"/>
      <c r="AI11" s="595"/>
      <c r="AJ11" s="595"/>
      <c r="AK11" s="595"/>
      <c r="AL11" s="596">
        <v>2.8</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214227</v>
      </c>
      <c r="BH11" s="592"/>
      <c r="BI11" s="592"/>
      <c r="BJ11" s="592"/>
      <c r="BK11" s="592"/>
      <c r="BL11" s="592"/>
      <c r="BM11" s="592"/>
      <c r="BN11" s="593"/>
      <c r="BO11" s="594">
        <v>9.3000000000000007</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237542</v>
      </c>
      <c r="CS11" s="592"/>
      <c r="CT11" s="592"/>
      <c r="CU11" s="592"/>
      <c r="CV11" s="592"/>
      <c r="CW11" s="592"/>
      <c r="CX11" s="592"/>
      <c r="CY11" s="593"/>
      <c r="CZ11" s="594">
        <v>4.7</v>
      </c>
      <c r="DA11" s="594"/>
      <c r="DB11" s="594"/>
      <c r="DC11" s="594"/>
      <c r="DD11" s="600">
        <v>90165</v>
      </c>
      <c r="DE11" s="592"/>
      <c r="DF11" s="592"/>
      <c r="DG11" s="592"/>
      <c r="DH11" s="592"/>
      <c r="DI11" s="592"/>
      <c r="DJ11" s="592"/>
      <c r="DK11" s="592"/>
      <c r="DL11" s="592"/>
      <c r="DM11" s="592"/>
      <c r="DN11" s="592"/>
      <c r="DO11" s="592"/>
      <c r="DP11" s="593"/>
      <c r="DQ11" s="600">
        <v>160962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1579977</v>
      </c>
      <c r="BH12" s="592"/>
      <c r="BI12" s="592"/>
      <c r="BJ12" s="592"/>
      <c r="BK12" s="592"/>
      <c r="BL12" s="592"/>
      <c r="BM12" s="592"/>
      <c r="BN12" s="593"/>
      <c r="BO12" s="594">
        <v>68.599999999999994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76026</v>
      </c>
      <c r="CS12" s="592"/>
      <c r="CT12" s="592"/>
      <c r="CU12" s="592"/>
      <c r="CV12" s="592"/>
      <c r="CW12" s="592"/>
      <c r="CX12" s="592"/>
      <c r="CY12" s="593"/>
      <c r="CZ12" s="594">
        <v>1.5</v>
      </c>
      <c r="DA12" s="594"/>
      <c r="DB12" s="594"/>
      <c r="DC12" s="594"/>
      <c r="DD12" s="600">
        <v>1286</v>
      </c>
      <c r="DE12" s="592"/>
      <c r="DF12" s="592"/>
      <c r="DG12" s="592"/>
      <c r="DH12" s="592"/>
      <c r="DI12" s="592"/>
      <c r="DJ12" s="592"/>
      <c r="DK12" s="592"/>
      <c r="DL12" s="592"/>
      <c r="DM12" s="592"/>
      <c r="DN12" s="592"/>
      <c r="DO12" s="592"/>
      <c r="DP12" s="593"/>
      <c r="DQ12" s="600">
        <v>37272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32407</v>
      </c>
      <c r="S13" s="592"/>
      <c r="T13" s="592"/>
      <c r="U13" s="592"/>
      <c r="V13" s="592"/>
      <c r="W13" s="592"/>
      <c r="X13" s="592"/>
      <c r="Y13" s="593"/>
      <c r="Z13" s="594">
        <v>0.6</v>
      </c>
      <c r="AA13" s="594"/>
      <c r="AB13" s="594"/>
      <c r="AC13" s="594"/>
      <c r="AD13" s="595">
        <v>32407</v>
      </c>
      <c r="AE13" s="595"/>
      <c r="AF13" s="595"/>
      <c r="AG13" s="595"/>
      <c r="AH13" s="595"/>
      <c r="AI13" s="595"/>
      <c r="AJ13" s="595"/>
      <c r="AK13" s="595"/>
      <c r="AL13" s="596">
        <v>1</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1577150</v>
      </c>
      <c r="BH13" s="592"/>
      <c r="BI13" s="592"/>
      <c r="BJ13" s="592"/>
      <c r="BK13" s="592"/>
      <c r="BL13" s="592"/>
      <c r="BM13" s="592"/>
      <c r="BN13" s="593"/>
      <c r="BO13" s="594">
        <v>68.400000000000006</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523639</v>
      </c>
      <c r="CS13" s="592"/>
      <c r="CT13" s="592"/>
      <c r="CU13" s="592"/>
      <c r="CV13" s="592"/>
      <c r="CW13" s="592"/>
      <c r="CX13" s="592"/>
      <c r="CY13" s="593"/>
      <c r="CZ13" s="594">
        <v>10.4</v>
      </c>
      <c r="DA13" s="594"/>
      <c r="DB13" s="594"/>
      <c r="DC13" s="594"/>
      <c r="DD13" s="600">
        <v>170884</v>
      </c>
      <c r="DE13" s="592"/>
      <c r="DF13" s="592"/>
      <c r="DG13" s="592"/>
      <c r="DH13" s="592"/>
      <c r="DI13" s="592"/>
      <c r="DJ13" s="592"/>
      <c r="DK13" s="592"/>
      <c r="DL13" s="592"/>
      <c r="DM13" s="592"/>
      <c r="DN13" s="592"/>
      <c r="DO13" s="592"/>
      <c r="DP13" s="593"/>
      <c r="DQ13" s="600">
        <v>323359</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21612</v>
      </c>
      <c r="BH14" s="592"/>
      <c r="BI14" s="592"/>
      <c r="BJ14" s="592"/>
      <c r="BK14" s="592"/>
      <c r="BL14" s="592"/>
      <c r="BM14" s="592"/>
      <c r="BN14" s="593"/>
      <c r="BO14" s="594">
        <v>0.9</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179668</v>
      </c>
      <c r="CS14" s="592"/>
      <c r="CT14" s="592"/>
      <c r="CU14" s="592"/>
      <c r="CV14" s="592"/>
      <c r="CW14" s="592"/>
      <c r="CX14" s="592"/>
      <c r="CY14" s="593"/>
      <c r="CZ14" s="594">
        <v>3.6</v>
      </c>
      <c r="DA14" s="594"/>
      <c r="DB14" s="594"/>
      <c r="DC14" s="594"/>
      <c r="DD14" s="600">
        <v>1507</v>
      </c>
      <c r="DE14" s="592"/>
      <c r="DF14" s="592"/>
      <c r="DG14" s="592"/>
      <c r="DH14" s="592"/>
      <c r="DI14" s="592"/>
      <c r="DJ14" s="592"/>
      <c r="DK14" s="592"/>
      <c r="DL14" s="592"/>
      <c r="DM14" s="592"/>
      <c r="DN14" s="592"/>
      <c r="DO14" s="592"/>
      <c r="DP14" s="593"/>
      <c r="DQ14" s="600">
        <v>173521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2638</v>
      </c>
      <c r="S15" s="592"/>
      <c r="T15" s="592"/>
      <c r="U15" s="592"/>
      <c r="V15" s="592"/>
      <c r="W15" s="592"/>
      <c r="X15" s="592"/>
      <c r="Y15" s="593"/>
      <c r="Z15" s="594">
        <v>0</v>
      </c>
      <c r="AA15" s="594"/>
      <c r="AB15" s="594"/>
      <c r="AC15" s="594"/>
      <c r="AD15" s="595">
        <v>2638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100811</v>
      </c>
      <c r="BH15" s="592"/>
      <c r="BI15" s="592"/>
      <c r="BJ15" s="592"/>
      <c r="BK15" s="592"/>
      <c r="BL15" s="592"/>
      <c r="BM15" s="592"/>
      <c r="BN15" s="593"/>
      <c r="BO15" s="594">
        <v>4.4000000000000004</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633210</v>
      </c>
      <c r="CS15" s="592"/>
      <c r="CT15" s="592"/>
      <c r="CU15" s="592"/>
      <c r="CV15" s="592"/>
      <c r="CW15" s="592"/>
      <c r="CX15" s="592"/>
      <c r="CY15" s="593"/>
      <c r="CZ15" s="594">
        <v>12.6</v>
      </c>
      <c r="DA15" s="594"/>
      <c r="DB15" s="594"/>
      <c r="DC15" s="594"/>
      <c r="DD15" s="600">
        <v>197908</v>
      </c>
      <c r="DE15" s="592"/>
      <c r="DF15" s="592"/>
      <c r="DG15" s="592"/>
      <c r="DH15" s="592"/>
      <c r="DI15" s="592"/>
      <c r="DJ15" s="592"/>
      <c r="DK15" s="592"/>
      <c r="DL15" s="592"/>
      <c r="DM15" s="592"/>
      <c r="DN15" s="592"/>
      <c r="DO15" s="592"/>
      <c r="DP15" s="593"/>
      <c r="DQ15" s="600">
        <v>475785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298717</v>
      </c>
      <c r="S16" s="592"/>
      <c r="T16" s="592"/>
      <c r="U16" s="592"/>
      <c r="V16" s="592"/>
      <c r="W16" s="592"/>
      <c r="X16" s="592"/>
      <c r="Y16" s="593"/>
      <c r="Z16" s="594">
        <v>5.5</v>
      </c>
      <c r="AA16" s="594"/>
      <c r="AB16" s="594"/>
      <c r="AC16" s="594"/>
      <c r="AD16" s="595">
        <v>77570</v>
      </c>
      <c r="AE16" s="595"/>
      <c r="AF16" s="595"/>
      <c r="AG16" s="595"/>
      <c r="AH16" s="595"/>
      <c r="AI16" s="595"/>
      <c r="AJ16" s="595"/>
      <c r="AK16" s="595"/>
      <c r="AL16" s="596">
        <v>2.5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34105</v>
      </c>
      <c r="CS16" s="592"/>
      <c r="CT16" s="592"/>
      <c r="CU16" s="592"/>
      <c r="CV16" s="592"/>
      <c r="CW16" s="592"/>
      <c r="CX16" s="592"/>
      <c r="CY16" s="593"/>
      <c r="CZ16" s="594">
        <v>0.7</v>
      </c>
      <c r="DA16" s="594"/>
      <c r="DB16" s="594"/>
      <c r="DC16" s="594"/>
      <c r="DD16" s="600" t="s">
        <v>110</v>
      </c>
      <c r="DE16" s="592"/>
      <c r="DF16" s="592"/>
      <c r="DG16" s="592"/>
      <c r="DH16" s="592"/>
      <c r="DI16" s="592"/>
      <c r="DJ16" s="592"/>
      <c r="DK16" s="592"/>
      <c r="DL16" s="592"/>
      <c r="DM16" s="592"/>
      <c r="DN16" s="592"/>
      <c r="DO16" s="592"/>
      <c r="DP16" s="593"/>
      <c r="DQ16" s="600">
        <v>34105</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77570</v>
      </c>
      <c r="S17" s="592"/>
      <c r="T17" s="592"/>
      <c r="U17" s="592"/>
      <c r="V17" s="592"/>
      <c r="W17" s="592"/>
      <c r="X17" s="592"/>
      <c r="Y17" s="593"/>
      <c r="Z17" s="594">
        <v>1.4</v>
      </c>
      <c r="AA17" s="594"/>
      <c r="AB17" s="594"/>
      <c r="AC17" s="594"/>
      <c r="AD17" s="595">
        <v>77570</v>
      </c>
      <c r="AE17" s="595"/>
      <c r="AF17" s="595"/>
      <c r="AG17" s="595"/>
      <c r="AH17" s="595"/>
      <c r="AI17" s="595"/>
      <c r="AJ17" s="595"/>
      <c r="AK17" s="595"/>
      <c r="AL17" s="596">
        <v>2.5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213686</v>
      </c>
      <c r="CS17" s="592"/>
      <c r="CT17" s="592"/>
      <c r="CU17" s="592"/>
      <c r="CV17" s="592"/>
      <c r="CW17" s="592"/>
      <c r="CX17" s="592"/>
      <c r="CY17" s="593"/>
      <c r="CZ17" s="594">
        <v>4.2</v>
      </c>
      <c r="DA17" s="594"/>
      <c r="DB17" s="594"/>
      <c r="DC17" s="594"/>
      <c r="DD17" s="600" t="s">
        <v>110</v>
      </c>
      <c r="DE17" s="592"/>
      <c r="DF17" s="592"/>
      <c r="DG17" s="592"/>
      <c r="DH17" s="592"/>
      <c r="DI17" s="592"/>
      <c r="DJ17" s="592"/>
      <c r="DK17" s="592"/>
      <c r="DL17" s="592"/>
      <c r="DM17" s="592"/>
      <c r="DN17" s="592"/>
      <c r="DO17" s="592"/>
      <c r="DP17" s="593"/>
      <c r="DQ17" s="600">
        <v>213686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67169</v>
      </c>
      <c r="S18" s="592"/>
      <c r="T18" s="592"/>
      <c r="U18" s="592"/>
      <c r="V18" s="592"/>
      <c r="W18" s="592"/>
      <c r="X18" s="592"/>
      <c r="Y18" s="593"/>
      <c r="Z18" s="594">
        <v>1.2</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153978</v>
      </c>
      <c r="S19" s="592"/>
      <c r="T19" s="592"/>
      <c r="U19" s="592"/>
      <c r="V19" s="592"/>
      <c r="W19" s="592"/>
      <c r="X19" s="592"/>
      <c r="Y19" s="593"/>
      <c r="Z19" s="594">
        <v>2.8</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2946629</v>
      </c>
      <c r="S20" s="592"/>
      <c r="T20" s="592"/>
      <c r="U20" s="592"/>
      <c r="V20" s="592"/>
      <c r="W20" s="592"/>
      <c r="X20" s="592"/>
      <c r="Y20" s="593"/>
      <c r="Z20" s="594">
        <v>54.5</v>
      </c>
      <c r="AA20" s="594"/>
      <c r="AB20" s="594"/>
      <c r="AC20" s="594"/>
      <c r="AD20" s="595">
        <v>2725482</v>
      </c>
      <c r="AE20" s="595"/>
      <c r="AF20" s="595"/>
      <c r="AG20" s="595"/>
      <c r="AH20" s="595"/>
      <c r="AI20" s="595"/>
      <c r="AJ20" s="595"/>
      <c r="AK20" s="595"/>
      <c r="AL20" s="596">
        <v>87.6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5039755</v>
      </c>
      <c r="CS20" s="592"/>
      <c r="CT20" s="592"/>
      <c r="CU20" s="592"/>
      <c r="CV20" s="592"/>
      <c r="CW20" s="592"/>
      <c r="CX20" s="592"/>
      <c r="CY20" s="593"/>
      <c r="CZ20" s="594">
        <v>100</v>
      </c>
      <c r="DA20" s="594"/>
      <c r="DB20" s="594"/>
      <c r="DC20" s="594"/>
      <c r="DD20" s="600">
        <v>590265</v>
      </c>
      <c r="DE20" s="592"/>
      <c r="DF20" s="592"/>
      <c r="DG20" s="592"/>
      <c r="DH20" s="592"/>
      <c r="DI20" s="592"/>
      <c r="DJ20" s="592"/>
      <c r="DK20" s="592"/>
      <c r="DL20" s="592"/>
      <c r="DM20" s="592"/>
      <c r="DN20" s="592"/>
      <c r="DO20" s="592"/>
      <c r="DP20" s="593"/>
      <c r="DQ20" s="600">
        <v>3752276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1468</v>
      </c>
      <c r="S21" s="592"/>
      <c r="T21" s="592"/>
      <c r="U21" s="592"/>
      <c r="V21" s="592"/>
      <c r="W21" s="592"/>
      <c r="X21" s="592"/>
      <c r="Y21" s="593"/>
      <c r="Z21" s="594">
        <v>0</v>
      </c>
      <c r="AA21" s="594"/>
      <c r="AB21" s="594"/>
      <c r="AC21" s="594"/>
      <c r="AD21" s="595">
        <v>1468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86087</v>
      </c>
      <c r="S22" s="592"/>
      <c r="T22" s="592"/>
      <c r="U22" s="592"/>
      <c r="V22" s="592"/>
      <c r="W22" s="592"/>
      <c r="X22" s="592"/>
      <c r="Y22" s="593"/>
      <c r="Z22" s="594">
        <v>1.6</v>
      </c>
      <c r="AA22" s="594"/>
      <c r="AB22" s="594"/>
      <c r="AC22" s="594"/>
      <c r="AD22" s="595">
        <v>24</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50882</v>
      </c>
      <c r="S23" s="592"/>
      <c r="T23" s="592"/>
      <c r="U23" s="592"/>
      <c r="V23" s="592"/>
      <c r="W23" s="592"/>
      <c r="X23" s="592"/>
      <c r="Y23" s="593"/>
      <c r="Z23" s="594">
        <v>0.9</v>
      </c>
      <c r="AA23" s="594"/>
      <c r="AB23" s="594"/>
      <c r="AC23" s="594"/>
      <c r="AD23" s="595">
        <v>7554</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5716</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1487674</v>
      </c>
      <c r="CS24" s="581"/>
      <c r="CT24" s="581"/>
      <c r="CU24" s="581"/>
      <c r="CV24" s="581"/>
      <c r="CW24" s="581"/>
      <c r="CX24" s="581"/>
      <c r="CY24" s="582"/>
      <c r="CZ24" s="622">
        <v>29.5</v>
      </c>
      <c r="DA24" s="623"/>
      <c r="DB24" s="623"/>
      <c r="DC24" s="624"/>
      <c r="DD24" s="621">
        <v>1240423</v>
      </c>
      <c r="DE24" s="581"/>
      <c r="DF24" s="581"/>
      <c r="DG24" s="581"/>
      <c r="DH24" s="581"/>
      <c r="DI24" s="581"/>
      <c r="DJ24" s="581"/>
      <c r="DK24" s="582"/>
      <c r="DL24" s="621">
        <v>1238124</v>
      </c>
      <c r="DM24" s="581"/>
      <c r="DN24" s="581"/>
      <c r="DO24" s="581"/>
      <c r="DP24" s="581"/>
      <c r="DQ24" s="581"/>
      <c r="DR24" s="581"/>
      <c r="DS24" s="581"/>
      <c r="DT24" s="581"/>
      <c r="DU24" s="581"/>
      <c r="DV24" s="582"/>
      <c r="DW24" s="585">
        <v>37.9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249706</v>
      </c>
      <c r="S25" s="592"/>
      <c r="T25" s="592"/>
      <c r="U25" s="592"/>
      <c r="V25" s="592"/>
      <c r="W25" s="592"/>
      <c r="X25" s="592"/>
      <c r="Y25" s="593"/>
      <c r="Z25" s="594">
        <v>4.5999999999999996</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930236</v>
      </c>
      <c r="CS25" s="617"/>
      <c r="CT25" s="617"/>
      <c r="CU25" s="617"/>
      <c r="CV25" s="617"/>
      <c r="CW25" s="617"/>
      <c r="CX25" s="617"/>
      <c r="CY25" s="618"/>
      <c r="CZ25" s="625">
        <v>18.5</v>
      </c>
      <c r="DA25" s="626"/>
      <c r="DB25" s="626"/>
      <c r="DC25" s="627"/>
      <c r="DD25" s="600">
        <v>876348</v>
      </c>
      <c r="DE25" s="617"/>
      <c r="DF25" s="617"/>
      <c r="DG25" s="617"/>
      <c r="DH25" s="617"/>
      <c r="DI25" s="617"/>
      <c r="DJ25" s="617"/>
      <c r="DK25" s="618"/>
      <c r="DL25" s="600">
        <v>874049</v>
      </c>
      <c r="DM25" s="617"/>
      <c r="DN25" s="617"/>
      <c r="DO25" s="617"/>
      <c r="DP25" s="617"/>
      <c r="DQ25" s="617"/>
      <c r="DR25" s="617"/>
      <c r="DS25" s="617"/>
      <c r="DT25" s="617"/>
      <c r="DU25" s="617"/>
      <c r="DV25" s="618"/>
      <c r="DW25" s="596">
        <v>26.8</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564896</v>
      </c>
      <c r="CS26" s="592"/>
      <c r="CT26" s="592"/>
      <c r="CU26" s="592"/>
      <c r="CV26" s="592"/>
      <c r="CW26" s="592"/>
      <c r="CX26" s="592"/>
      <c r="CY26" s="593"/>
      <c r="CZ26" s="625">
        <v>11.2</v>
      </c>
      <c r="DA26" s="626"/>
      <c r="DB26" s="626"/>
      <c r="DC26" s="627"/>
      <c r="DD26" s="600">
        <v>513819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171418</v>
      </c>
      <c r="S27" s="592"/>
      <c r="T27" s="592"/>
      <c r="U27" s="592"/>
      <c r="V27" s="592"/>
      <c r="W27" s="592"/>
      <c r="X27" s="592"/>
      <c r="Y27" s="593"/>
      <c r="Z27" s="594">
        <v>3.2</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2304318</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343752</v>
      </c>
      <c r="CS27" s="617"/>
      <c r="CT27" s="617"/>
      <c r="CU27" s="617"/>
      <c r="CV27" s="617"/>
      <c r="CW27" s="617"/>
      <c r="CX27" s="617"/>
      <c r="CY27" s="618"/>
      <c r="CZ27" s="625">
        <v>6.8</v>
      </c>
      <c r="DA27" s="626"/>
      <c r="DB27" s="626"/>
      <c r="DC27" s="627"/>
      <c r="DD27" s="600">
        <v>150389</v>
      </c>
      <c r="DE27" s="617"/>
      <c r="DF27" s="617"/>
      <c r="DG27" s="617"/>
      <c r="DH27" s="617"/>
      <c r="DI27" s="617"/>
      <c r="DJ27" s="617"/>
      <c r="DK27" s="618"/>
      <c r="DL27" s="600">
        <v>150389</v>
      </c>
      <c r="DM27" s="617"/>
      <c r="DN27" s="617"/>
      <c r="DO27" s="617"/>
      <c r="DP27" s="617"/>
      <c r="DQ27" s="617"/>
      <c r="DR27" s="617"/>
      <c r="DS27" s="617"/>
      <c r="DT27" s="617"/>
      <c r="DU27" s="617"/>
      <c r="DV27" s="618"/>
      <c r="DW27" s="596">
        <v>4.5999999999999996</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11468</v>
      </c>
      <c r="S28" s="592"/>
      <c r="T28" s="592"/>
      <c r="U28" s="592"/>
      <c r="V28" s="592"/>
      <c r="W28" s="592"/>
      <c r="X28" s="592"/>
      <c r="Y28" s="593"/>
      <c r="Z28" s="594">
        <v>0.2</v>
      </c>
      <c r="AA28" s="594"/>
      <c r="AB28" s="594"/>
      <c r="AC28" s="594"/>
      <c r="AD28" s="595">
        <v>285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213686</v>
      </c>
      <c r="CS28" s="592"/>
      <c r="CT28" s="592"/>
      <c r="CU28" s="592"/>
      <c r="CV28" s="592"/>
      <c r="CW28" s="592"/>
      <c r="CX28" s="592"/>
      <c r="CY28" s="593"/>
      <c r="CZ28" s="625">
        <v>4.2</v>
      </c>
      <c r="DA28" s="626"/>
      <c r="DB28" s="626"/>
      <c r="DC28" s="627"/>
      <c r="DD28" s="600">
        <v>213686</v>
      </c>
      <c r="DE28" s="592"/>
      <c r="DF28" s="592"/>
      <c r="DG28" s="592"/>
      <c r="DH28" s="592"/>
      <c r="DI28" s="592"/>
      <c r="DJ28" s="592"/>
      <c r="DK28" s="593"/>
      <c r="DL28" s="600">
        <v>213686</v>
      </c>
      <c r="DM28" s="592"/>
      <c r="DN28" s="592"/>
      <c r="DO28" s="592"/>
      <c r="DP28" s="592"/>
      <c r="DQ28" s="592"/>
      <c r="DR28" s="592"/>
      <c r="DS28" s="592"/>
      <c r="DT28" s="592"/>
      <c r="DU28" s="592"/>
      <c r="DV28" s="593"/>
      <c r="DW28" s="596">
        <v>6.5</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42675</v>
      </c>
      <c r="S29" s="592"/>
      <c r="T29" s="592"/>
      <c r="U29" s="592"/>
      <c r="V29" s="592"/>
      <c r="W29" s="592"/>
      <c r="X29" s="592"/>
      <c r="Y29" s="593"/>
      <c r="Z29" s="594">
        <v>0.8</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213686</v>
      </c>
      <c r="CS29" s="617"/>
      <c r="CT29" s="617"/>
      <c r="CU29" s="617"/>
      <c r="CV29" s="617"/>
      <c r="CW29" s="617"/>
      <c r="CX29" s="617"/>
      <c r="CY29" s="618"/>
      <c r="CZ29" s="625">
        <v>4.2</v>
      </c>
      <c r="DA29" s="626"/>
      <c r="DB29" s="626"/>
      <c r="DC29" s="627"/>
      <c r="DD29" s="600">
        <v>213686</v>
      </c>
      <c r="DE29" s="617"/>
      <c r="DF29" s="617"/>
      <c r="DG29" s="617"/>
      <c r="DH29" s="617"/>
      <c r="DI29" s="617"/>
      <c r="DJ29" s="617"/>
      <c r="DK29" s="618"/>
      <c r="DL29" s="600">
        <v>213686</v>
      </c>
      <c r="DM29" s="617"/>
      <c r="DN29" s="617"/>
      <c r="DO29" s="617"/>
      <c r="DP29" s="617"/>
      <c r="DQ29" s="617"/>
      <c r="DR29" s="617"/>
      <c r="DS29" s="617"/>
      <c r="DT29" s="617"/>
      <c r="DU29" s="617"/>
      <c r="DV29" s="618"/>
      <c r="DW29" s="596">
        <v>6.5</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361230</v>
      </c>
      <c r="S30" s="592"/>
      <c r="T30" s="592"/>
      <c r="U30" s="592"/>
      <c r="V30" s="592"/>
      <c r="W30" s="592"/>
      <c r="X30" s="592"/>
      <c r="Y30" s="593"/>
      <c r="Z30" s="594">
        <v>6.7</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91.5</v>
      </c>
      <c r="BN30" s="650"/>
      <c r="BO30" s="650"/>
      <c r="BP30" s="650"/>
      <c r="BQ30" s="651"/>
      <c r="BR30" s="649">
        <v>98.2</v>
      </c>
      <c r="BS30" s="650"/>
      <c r="BT30" s="650"/>
      <c r="BU30" s="650"/>
      <c r="BV30" s="650"/>
      <c r="BW30" s="650"/>
      <c r="BX30" s="586">
        <v>91.5</v>
      </c>
      <c r="BY30" s="650"/>
      <c r="BZ30" s="650"/>
      <c r="CA30" s="650"/>
      <c r="CB30" s="651"/>
      <c r="CD30" s="654"/>
      <c r="CE30" s="655"/>
      <c r="CF30" s="605" t="s">
        <v>291</v>
      </c>
      <c r="CG30" s="606"/>
      <c r="CH30" s="606"/>
      <c r="CI30" s="606"/>
      <c r="CJ30" s="606"/>
      <c r="CK30" s="606"/>
      <c r="CL30" s="606"/>
      <c r="CM30" s="606"/>
      <c r="CN30" s="606"/>
      <c r="CO30" s="606"/>
      <c r="CP30" s="606"/>
      <c r="CQ30" s="607"/>
      <c r="CR30" s="591">
        <v>179512</v>
      </c>
      <c r="CS30" s="592"/>
      <c r="CT30" s="592"/>
      <c r="CU30" s="592"/>
      <c r="CV30" s="592"/>
      <c r="CW30" s="592"/>
      <c r="CX30" s="592"/>
      <c r="CY30" s="593"/>
      <c r="CZ30" s="625">
        <v>3.6</v>
      </c>
      <c r="DA30" s="626"/>
      <c r="DB30" s="626"/>
      <c r="DC30" s="627"/>
      <c r="DD30" s="600">
        <v>179512</v>
      </c>
      <c r="DE30" s="592"/>
      <c r="DF30" s="592"/>
      <c r="DG30" s="592"/>
      <c r="DH30" s="592"/>
      <c r="DI30" s="592"/>
      <c r="DJ30" s="592"/>
      <c r="DK30" s="593"/>
      <c r="DL30" s="600">
        <v>179512</v>
      </c>
      <c r="DM30" s="592"/>
      <c r="DN30" s="592"/>
      <c r="DO30" s="592"/>
      <c r="DP30" s="592"/>
      <c r="DQ30" s="592"/>
      <c r="DR30" s="592"/>
      <c r="DS30" s="592"/>
      <c r="DT30" s="592"/>
      <c r="DU30" s="592"/>
      <c r="DV30" s="593"/>
      <c r="DW30" s="596">
        <v>5.5</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394165</v>
      </c>
      <c r="S31" s="592"/>
      <c r="T31" s="592"/>
      <c r="U31" s="592"/>
      <c r="V31" s="592"/>
      <c r="W31" s="592"/>
      <c r="X31" s="592"/>
      <c r="Y31" s="593"/>
      <c r="Z31" s="594">
        <v>7.3</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97.3</v>
      </c>
      <c r="BH31" s="617"/>
      <c r="BI31" s="617"/>
      <c r="BJ31" s="617"/>
      <c r="BK31" s="617"/>
      <c r="BL31" s="617"/>
      <c r="BM31" s="597">
        <v>90.8</v>
      </c>
      <c r="BN31" s="647"/>
      <c r="BO31" s="647"/>
      <c r="BP31" s="647"/>
      <c r="BQ31" s="648"/>
      <c r="BR31" s="646">
        <v>97.9</v>
      </c>
      <c r="BS31" s="617"/>
      <c r="BT31" s="617"/>
      <c r="BU31" s="617"/>
      <c r="BV31" s="617"/>
      <c r="BW31" s="617"/>
      <c r="BX31" s="597">
        <v>91.5</v>
      </c>
      <c r="BY31" s="647"/>
      <c r="BZ31" s="647"/>
      <c r="CA31" s="647"/>
      <c r="CB31" s="648"/>
      <c r="CD31" s="654"/>
      <c r="CE31" s="655"/>
      <c r="CF31" s="605" t="s">
        <v>295</v>
      </c>
      <c r="CG31" s="606"/>
      <c r="CH31" s="606"/>
      <c r="CI31" s="606"/>
      <c r="CJ31" s="606"/>
      <c r="CK31" s="606"/>
      <c r="CL31" s="606"/>
      <c r="CM31" s="606"/>
      <c r="CN31" s="606"/>
      <c r="CO31" s="606"/>
      <c r="CP31" s="606"/>
      <c r="CQ31" s="607"/>
      <c r="CR31" s="591">
        <v>34174</v>
      </c>
      <c r="CS31" s="617"/>
      <c r="CT31" s="617"/>
      <c r="CU31" s="617"/>
      <c r="CV31" s="617"/>
      <c r="CW31" s="617"/>
      <c r="CX31" s="617"/>
      <c r="CY31" s="618"/>
      <c r="CZ31" s="625">
        <v>0.7</v>
      </c>
      <c r="DA31" s="626"/>
      <c r="DB31" s="626"/>
      <c r="DC31" s="627"/>
      <c r="DD31" s="600">
        <v>34174</v>
      </c>
      <c r="DE31" s="617"/>
      <c r="DF31" s="617"/>
      <c r="DG31" s="617"/>
      <c r="DH31" s="617"/>
      <c r="DI31" s="617"/>
      <c r="DJ31" s="617"/>
      <c r="DK31" s="618"/>
      <c r="DL31" s="600">
        <v>34174</v>
      </c>
      <c r="DM31" s="617"/>
      <c r="DN31" s="617"/>
      <c r="DO31" s="617"/>
      <c r="DP31" s="617"/>
      <c r="DQ31" s="617"/>
      <c r="DR31" s="617"/>
      <c r="DS31" s="617"/>
      <c r="DT31" s="617"/>
      <c r="DU31" s="617"/>
      <c r="DV31" s="618"/>
      <c r="DW31" s="596">
        <v>1</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900684</v>
      </c>
      <c r="S32" s="592"/>
      <c r="T32" s="592"/>
      <c r="U32" s="592"/>
      <c r="V32" s="592"/>
      <c r="W32" s="592"/>
      <c r="X32" s="592"/>
      <c r="Y32" s="593"/>
      <c r="Z32" s="594">
        <v>16.7</v>
      </c>
      <c r="AA32" s="594"/>
      <c r="AB32" s="594"/>
      <c r="AC32" s="594"/>
      <c r="AD32" s="595">
        <v>377878</v>
      </c>
      <c r="AE32" s="595"/>
      <c r="AF32" s="595"/>
      <c r="AG32" s="595"/>
      <c r="AH32" s="595"/>
      <c r="AI32" s="595"/>
      <c r="AJ32" s="595"/>
      <c r="AK32" s="595"/>
      <c r="AL32" s="596">
        <v>12.1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91.5</v>
      </c>
      <c r="BN32" s="659"/>
      <c r="BO32" s="659"/>
      <c r="BP32" s="659"/>
      <c r="BQ32" s="661"/>
      <c r="BR32" s="658">
        <v>98.3</v>
      </c>
      <c r="BS32" s="659"/>
      <c r="BT32" s="659"/>
      <c r="BU32" s="659"/>
      <c r="BV32" s="659"/>
      <c r="BW32" s="659"/>
      <c r="BX32" s="660">
        <v>91.2</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185798</v>
      </c>
      <c r="S33" s="592"/>
      <c r="T33" s="592"/>
      <c r="U33" s="592"/>
      <c r="V33" s="592"/>
      <c r="W33" s="592"/>
      <c r="X33" s="592"/>
      <c r="Y33" s="593"/>
      <c r="Z33" s="594">
        <v>3.4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2927711</v>
      </c>
      <c r="CS33" s="617"/>
      <c r="CT33" s="617"/>
      <c r="CU33" s="617"/>
      <c r="CV33" s="617"/>
      <c r="CW33" s="617"/>
      <c r="CX33" s="617"/>
      <c r="CY33" s="618"/>
      <c r="CZ33" s="625">
        <v>58.1</v>
      </c>
      <c r="DA33" s="626"/>
      <c r="DB33" s="626"/>
      <c r="DC33" s="627"/>
      <c r="DD33" s="600">
        <v>2330776</v>
      </c>
      <c r="DE33" s="617"/>
      <c r="DF33" s="617"/>
      <c r="DG33" s="617"/>
      <c r="DH33" s="617"/>
      <c r="DI33" s="617"/>
      <c r="DJ33" s="617"/>
      <c r="DK33" s="618"/>
      <c r="DL33" s="600">
        <v>1604337</v>
      </c>
      <c r="DM33" s="617"/>
      <c r="DN33" s="617"/>
      <c r="DO33" s="617"/>
      <c r="DP33" s="617"/>
      <c r="DQ33" s="617"/>
      <c r="DR33" s="617"/>
      <c r="DS33" s="617"/>
      <c r="DT33" s="617"/>
      <c r="DU33" s="617"/>
      <c r="DV33" s="618"/>
      <c r="DW33" s="596">
        <v>49.2</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855242</v>
      </c>
      <c r="CS34" s="592"/>
      <c r="CT34" s="592"/>
      <c r="CU34" s="592"/>
      <c r="CV34" s="592"/>
      <c r="CW34" s="592"/>
      <c r="CX34" s="592"/>
      <c r="CY34" s="593"/>
      <c r="CZ34" s="625">
        <v>17</v>
      </c>
      <c r="DA34" s="626"/>
      <c r="DB34" s="626"/>
      <c r="DC34" s="627"/>
      <c r="DD34" s="600">
        <v>681822</v>
      </c>
      <c r="DE34" s="592"/>
      <c r="DF34" s="592"/>
      <c r="DG34" s="592"/>
      <c r="DH34" s="592"/>
      <c r="DI34" s="592"/>
      <c r="DJ34" s="592"/>
      <c r="DK34" s="593"/>
      <c r="DL34" s="600">
        <v>606426</v>
      </c>
      <c r="DM34" s="592"/>
      <c r="DN34" s="592"/>
      <c r="DO34" s="592"/>
      <c r="DP34" s="592"/>
      <c r="DQ34" s="592"/>
      <c r="DR34" s="592"/>
      <c r="DS34" s="592"/>
      <c r="DT34" s="592"/>
      <c r="DU34" s="592"/>
      <c r="DV34" s="593"/>
      <c r="DW34" s="596">
        <v>18.600000000000001</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150898</v>
      </c>
      <c r="S35" s="592"/>
      <c r="T35" s="592"/>
      <c r="U35" s="592"/>
      <c r="V35" s="592"/>
      <c r="W35" s="592"/>
      <c r="X35" s="592"/>
      <c r="Y35" s="593"/>
      <c r="Z35" s="594">
        <v>2.8</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558924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134398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46529</v>
      </c>
      <c r="CS35" s="617"/>
      <c r="CT35" s="617"/>
      <c r="CU35" s="617"/>
      <c r="CV35" s="617"/>
      <c r="CW35" s="617"/>
      <c r="CX35" s="617"/>
      <c r="CY35" s="618"/>
      <c r="CZ35" s="625">
        <v>0.9</v>
      </c>
      <c r="DA35" s="626"/>
      <c r="DB35" s="626"/>
      <c r="DC35" s="627"/>
      <c r="DD35" s="600">
        <v>16454</v>
      </c>
      <c r="DE35" s="617"/>
      <c r="DF35" s="617"/>
      <c r="DG35" s="617"/>
      <c r="DH35" s="617"/>
      <c r="DI35" s="617"/>
      <c r="DJ35" s="617"/>
      <c r="DK35" s="618"/>
      <c r="DL35" s="600">
        <v>14548</v>
      </c>
      <c r="DM35" s="617"/>
      <c r="DN35" s="617"/>
      <c r="DO35" s="617"/>
      <c r="DP35" s="617"/>
      <c r="DQ35" s="617"/>
      <c r="DR35" s="617"/>
      <c r="DS35" s="617"/>
      <c r="DT35" s="617"/>
      <c r="DU35" s="617"/>
      <c r="DV35" s="618"/>
      <c r="DW35" s="596">
        <v>0.4</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5407926</v>
      </c>
      <c r="S36" s="664"/>
      <c r="T36" s="664"/>
      <c r="U36" s="664"/>
      <c r="V36" s="664"/>
      <c r="W36" s="664"/>
      <c r="X36" s="664"/>
      <c r="Y36" s="665"/>
      <c r="Z36" s="666">
        <v>100</v>
      </c>
      <c r="AA36" s="666"/>
      <c r="AB36" s="666"/>
      <c r="AC36" s="666"/>
      <c r="AD36" s="667">
        <v>3112691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228753</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122978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1025355</v>
      </c>
      <c r="CS36" s="592"/>
      <c r="CT36" s="592"/>
      <c r="CU36" s="592"/>
      <c r="CV36" s="592"/>
      <c r="CW36" s="592"/>
      <c r="CX36" s="592"/>
      <c r="CY36" s="593"/>
      <c r="CZ36" s="625">
        <v>20.3</v>
      </c>
      <c r="DA36" s="626"/>
      <c r="DB36" s="626"/>
      <c r="DC36" s="627"/>
      <c r="DD36" s="600">
        <v>786284</v>
      </c>
      <c r="DE36" s="592"/>
      <c r="DF36" s="592"/>
      <c r="DG36" s="592"/>
      <c r="DH36" s="592"/>
      <c r="DI36" s="592"/>
      <c r="DJ36" s="592"/>
      <c r="DK36" s="593"/>
      <c r="DL36" s="600">
        <v>586128</v>
      </c>
      <c r="DM36" s="592"/>
      <c r="DN36" s="592"/>
      <c r="DO36" s="592"/>
      <c r="DP36" s="592"/>
      <c r="DQ36" s="592"/>
      <c r="DR36" s="592"/>
      <c r="DS36" s="592"/>
      <c r="DT36" s="592"/>
      <c r="DU36" s="592"/>
      <c r="DV36" s="593"/>
      <c r="DW36" s="596">
        <v>18</v>
      </c>
      <c r="DX36" s="619"/>
      <c r="DY36" s="619"/>
      <c r="DZ36" s="619"/>
      <c r="EA36" s="619"/>
      <c r="EB36" s="619"/>
      <c r="EC36" s="620"/>
    </row>
    <row r="37" spans="2:133" ht="11.25" customHeight="1">
      <c r="AQ37" s="670" t="s">
        <v>313</v>
      </c>
      <c r="AR37" s="671"/>
      <c r="AS37" s="671"/>
      <c r="AT37" s="671"/>
      <c r="AU37" s="671"/>
      <c r="AV37" s="671"/>
      <c r="AW37" s="671"/>
      <c r="AX37" s="671"/>
      <c r="AY37" s="672"/>
      <c r="AZ37" s="591" t="s">
        <v>314</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1496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475665</v>
      </c>
      <c r="CS37" s="617"/>
      <c r="CT37" s="617"/>
      <c r="CU37" s="617"/>
      <c r="CV37" s="617"/>
      <c r="CW37" s="617"/>
      <c r="CX37" s="617"/>
      <c r="CY37" s="618"/>
      <c r="CZ37" s="625">
        <v>9.4</v>
      </c>
      <c r="DA37" s="626"/>
      <c r="DB37" s="626"/>
      <c r="DC37" s="627"/>
      <c r="DD37" s="600">
        <v>475665</v>
      </c>
      <c r="DE37" s="617"/>
      <c r="DF37" s="617"/>
      <c r="DG37" s="617"/>
      <c r="DH37" s="617"/>
      <c r="DI37" s="617"/>
      <c r="DJ37" s="617"/>
      <c r="DK37" s="618"/>
      <c r="DL37" s="600">
        <v>321949</v>
      </c>
      <c r="DM37" s="617"/>
      <c r="DN37" s="617"/>
      <c r="DO37" s="617"/>
      <c r="DP37" s="617"/>
      <c r="DQ37" s="617"/>
      <c r="DR37" s="617"/>
      <c r="DS37" s="617"/>
      <c r="DT37" s="617"/>
      <c r="DU37" s="617"/>
      <c r="DV37" s="618"/>
      <c r="DW37" s="596">
        <v>9.9</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2944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558924</v>
      </c>
      <c r="CS38" s="592"/>
      <c r="CT38" s="592"/>
      <c r="CU38" s="592"/>
      <c r="CV38" s="592"/>
      <c r="CW38" s="592"/>
      <c r="CX38" s="592"/>
      <c r="CY38" s="593"/>
      <c r="CZ38" s="625">
        <v>11.1</v>
      </c>
      <c r="DA38" s="626"/>
      <c r="DB38" s="626"/>
      <c r="DC38" s="627"/>
      <c r="DD38" s="600">
        <v>518732</v>
      </c>
      <c r="DE38" s="592"/>
      <c r="DF38" s="592"/>
      <c r="DG38" s="592"/>
      <c r="DH38" s="592"/>
      <c r="DI38" s="592"/>
      <c r="DJ38" s="592"/>
      <c r="DK38" s="593"/>
      <c r="DL38" s="600">
        <v>397235</v>
      </c>
      <c r="DM38" s="592"/>
      <c r="DN38" s="592"/>
      <c r="DO38" s="592"/>
      <c r="DP38" s="592"/>
      <c r="DQ38" s="592"/>
      <c r="DR38" s="592"/>
      <c r="DS38" s="592"/>
      <c r="DT38" s="592"/>
      <c r="DU38" s="592"/>
      <c r="DV38" s="593"/>
      <c r="DW38" s="596">
        <v>12.2</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365683</v>
      </c>
      <c r="CS39" s="617"/>
      <c r="CT39" s="617"/>
      <c r="CU39" s="617"/>
      <c r="CV39" s="617"/>
      <c r="CW39" s="617"/>
      <c r="CX39" s="617"/>
      <c r="CY39" s="618"/>
      <c r="CZ39" s="625">
        <v>7.3</v>
      </c>
      <c r="DA39" s="626"/>
      <c r="DB39" s="626"/>
      <c r="DC39" s="627"/>
      <c r="DD39" s="600">
        <v>311924</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112874</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105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75978</v>
      </c>
      <c r="CS40" s="592"/>
      <c r="CT40" s="592"/>
      <c r="CU40" s="592"/>
      <c r="CV40" s="592"/>
      <c r="CW40" s="592"/>
      <c r="CX40" s="592"/>
      <c r="CY40" s="593"/>
      <c r="CZ40" s="625">
        <v>1.5</v>
      </c>
      <c r="DA40" s="626"/>
      <c r="DB40" s="626"/>
      <c r="DC40" s="627"/>
      <c r="DD40" s="600">
        <v>15560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217297</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245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17"/>
      <c r="CT41" s="617"/>
      <c r="CU41" s="617"/>
      <c r="CV41" s="617"/>
      <c r="CW41" s="617"/>
      <c r="CX41" s="617"/>
      <c r="CY41" s="618"/>
      <c r="CZ41" s="625" t="s">
        <v>314</v>
      </c>
      <c r="DA41" s="626"/>
      <c r="DB41" s="626"/>
      <c r="DC41" s="627"/>
      <c r="DD41" s="600" t="s">
        <v>314</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624370</v>
      </c>
      <c r="CS42" s="592"/>
      <c r="CT42" s="592"/>
      <c r="CU42" s="592"/>
      <c r="CV42" s="592"/>
      <c r="CW42" s="592"/>
      <c r="CX42" s="592"/>
      <c r="CY42" s="593"/>
      <c r="CZ42" s="625">
        <v>12.4</v>
      </c>
      <c r="DA42" s="684"/>
      <c r="DB42" s="684"/>
      <c r="DC42" s="685"/>
      <c r="DD42" s="600">
        <v>181077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14044</v>
      </c>
      <c r="CS43" s="617"/>
      <c r="CT43" s="617"/>
      <c r="CU43" s="617"/>
      <c r="CV43" s="617"/>
      <c r="CW43" s="617"/>
      <c r="CX43" s="617"/>
      <c r="CY43" s="618"/>
      <c r="CZ43" s="625">
        <v>0.3</v>
      </c>
      <c r="DA43" s="626"/>
      <c r="DB43" s="626"/>
      <c r="DC43" s="627"/>
      <c r="DD43" s="600">
        <v>14044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590265</v>
      </c>
      <c r="CS44" s="592"/>
      <c r="CT44" s="592"/>
      <c r="CU44" s="592"/>
      <c r="CV44" s="592"/>
      <c r="CW44" s="592"/>
      <c r="CX44" s="592"/>
      <c r="CY44" s="593"/>
      <c r="CZ44" s="625">
        <v>11.7</v>
      </c>
      <c r="DA44" s="684"/>
      <c r="DB44" s="684"/>
      <c r="DC44" s="685"/>
      <c r="DD44" s="600">
        <v>146972</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147750</v>
      </c>
      <c r="CS45" s="617"/>
      <c r="CT45" s="617"/>
      <c r="CU45" s="617"/>
      <c r="CV45" s="617"/>
      <c r="CW45" s="617"/>
      <c r="CX45" s="617"/>
      <c r="CY45" s="618"/>
      <c r="CZ45" s="625">
        <v>2.9</v>
      </c>
      <c r="DA45" s="626"/>
      <c r="DB45" s="626"/>
      <c r="DC45" s="627"/>
      <c r="DD45" s="600">
        <v>19520</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442515</v>
      </c>
      <c r="CS46" s="592"/>
      <c r="CT46" s="592"/>
      <c r="CU46" s="592"/>
      <c r="CV46" s="592"/>
      <c r="CW46" s="592"/>
      <c r="CX46" s="592"/>
      <c r="CY46" s="593"/>
      <c r="CZ46" s="625">
        <v>8.8000000000000007</v>
      </c>
      <c r="DA46" s="684"/>
      <c r="DB46" s="684"/>
      <c r="DC46" s="685"/>
      <c r="DD46" s="600">
        <v>127452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v>34105</v>
      </c>
      <c r="CS47" s="617"/>
      <c r="CT47" s="617"/>
      <c r="CU47" s="617"/>
      <c r="CV47" s="617"/>
      <c r="CW47" s="617"/>
      <c r="CX47" s="617"/>
      <c r="CY47" s="618"/>
      <c r="CZ47" s="625">
        <v>0.7</v>
      </c>
      <c r="DA47" s="626"/>
      <c r="DB47" s="626"/>
      <c r="DC47" s="627"/>
      <c r="DD47" s="600">
        <v>34105</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84"/>
      <c r="DB48" s="684"/>
      <c r="DC48" s="685"/>
      <c r="DD48" s="600" t="s">
        <v>318</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5039755</v>
      </c>
      <c r="CS49" s="659"/>
      <c r="CT49" s="659"/>
      <c r="CU49" s="659"/>
      <c r="CV49" s="659"/>
      <c r="CW49" s="659"/>
      <c r="CX49" s="659"/>
      <c r="CY49" s="686"/>
      <c r="CZ49" s="687">
        <v>100</v>
      </c>
      <c r="DA49" s="688"/>
      <c r="DB49" s="688"/>
      <c r="DC49" s="689"/>
      <c r="DD49" s="690">
        <v>3752276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5408</v>
      </c>
      <c r="R7" s="721"/>
      <c r="S7" s="721"/>
      <c r="T7" s="721"/>
      <c r="U7" s="721"/>
      <c r="V7" s="721">
        <v>5040</v>
      </c>
      <c r="W7" s="721"/>
      <c r="X7" s="721"/>
      <c r="Y7" s="721"/>
      <c r="Z7" s="721"/>
      <c r="AA7" s="721">
        <v>368</v>
      </c>
      <c r="AB7" s="721"/>
      <c r="AC7" s="721"/>
      <c r="AD7" s="721"/>
      <c r="AE7" s="722"/>
      <c r="AF7" s="723">
        <v>268</v>
      </c>
      <c r="AG7" s="724"/>
      <c r="AH7" s="724"/>
      <c r="AI7" s="724"/>
      <c r="AJ7" s="725"/>
      <c r="AK7" s="760">
        <v>361</v>
      </c>
      <c r="AL7" s="761"/>
      <c r="AM7" s="761"/>
      <c r="AN7" s="761"/>
      <c r="AO7" s="761"/>
      <c r="AP7" s="761">
        <v>2480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-1</v>
      </c>
      <c r="CI7" s="758"/>
      <c r="CJ7" s="758"/>
      <c r="CK7" s="758"/>
      <c r="CL7" s="759"/>
      <c r="CM7" s="757">
        <v>108</v>
      </c>
      <c r="CN7" s="758"/>
      <c r="CO7" s="758"/>
      <c r="CP7" s="758"/>
      <c r="CQ7" s="759"/>
      <c r="CR7" s="757">
        <v>5</v>
      </c>
      <c r="CS7" s="758"/>
      <c r="CT7" s="758"/>
      <c r="CU7" s="758"/>
      <c r="CV7" s="759"/>
      <c r="CW7" s="757" t="s">
        <v>528</v>
      </c>
      <c r="CX7" s="758"/>
      <c r="CY7" s="758"/>
      <c r="CZ7" s="758"/>
      <c r="DA7" s="759"/>
      <c r="DB7" s="757" t="s">
        <v>528</v>
      </c>
      <c r="DC7" s="758"/>
      <c r="DD7" s="758"/>
      <c r="DE7" s="758"/>
      <c r="DF7" s="759"/>
      <c r="DG7" s="757" t="s">
        <v>528</v>
      </c>
      <c r="DH7" s="758"/>
      <c r="DI7" s="758"/>
      <c r="DJ7" s="758"/>
      <c r="DK7" s="759"/>
      <c r="DL7" s="757" t="s">
        <v>528</v>
      </c>
      <c r="DM7" s="758"/>
      <c r="DN7" s="758"/>
      <c r="DO7" s="758"/>
      <c r="DP7" s="759"/>
      <c r="DQ7" s="757" t="s">
        <v>528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20</v>
      </c>
      <c r="CI8" s="768"/>
      <c r="CJ8" s="768"/>
      <c r="CK8" s="768"/>
      <c r="CL8" s="769"/>
      <c r="CM8" s="767">
        <v>87</v>
      </c>
      <c r="CN8" s="768"/>
      <c r="CO8" s="768"/>
      <c r="CP8" s="768"/>
      <c r="CQ8" s="769"/>
      <c r="CR8" s="767">
        <v>19</v>
      </c>
      <c r="CS8" s="768"/>
      <c r="CT8" s="768"/>
      <c r="CU8" s="768"/>
      <c r="CV8" s="769"/>
      <c r="CW8" s="767" t="s">
        <v>528</v>
      </c>
      <c r="CX8" s="768"/>
      <c r="CY8" s="768"/>
      <c r="CZ8" s="768"/>
      <c r="DA8" s="769"/>
      <c r="DB8" s="767" t="s">
        <v>528</v>
      </c>
      <c r="DC8" s="768"/>
      <c r="DD8" s="768"/>
      <c r="DE8" s="768"/>
      <c r="DF8" s="769"/>
      <c r="DG8" s="767" t="s">
        <v>528</v>
      </c>
      <c r="DH8" s="768"/>
      <c r="DI8" s="768"/>
      <c r="DJ8" s="768"/>
      <c r="DK8" s="769"/>
      <c r="DL8" s="767" t="s">
        <v>528</v>
      </c>
      <c r="DM8" s="768"/>
      <c r="DN8" s="768"/>
      <c r="DO8" s="768"/>
      <c r="DP8" s="769"/>
      <c r="DQ8" s="767" t="s">
        <v>528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539</v>
      </c>
      <c r="BT9" s="755"/>
      <c r="BU9" s="755"/>
      <c r="BV9" s="755"/>
      <c r="BW9" s="755"/>
      <c r="BX9" s="755"/>
      <c r="BY9" s="755"/>
      <c r="BZ9" s="755"/>
      <c r="CA9" s="755"/>
      <c r="CB9" s="755"/>
      <c r="CC9" s="755"/>
      <c r="CD9" s="755"/>
      <c r="CE9" s="755"/>
      <c r="CF9" s="755"/>
      <c r="CG9" s="756"/>
      <c r="CH9" s="767">
        <v>-285</v>
      </c>
      <c r="CI9" s="768"/>
      <c r="CJ9" s="768"/>
      <c r="CK9" s="768"/>
      <c r="CL9" s="769"/>
      <c r="CM9" s="767">
        <v>1447</v>
      </c>
      <c r="CN9" s="768"/>
      <c r="CO9" s="768"/>
      <c r="CP9" s="768"/>
      <c r="CQ9" s="769"/>
      <c r="CR9" s="767">
        <v>100</v>
      </c>
      <c r="CS9" s="768"/>
      <c r="CT9" s="768"/>
      <c r="CU9" s="768"/>
      <c r="CV9" s="769"/>
      <c r="CW9" s="767">
        <v>110</v>
      </c>
      <c r="CX9" s="768"/>
      <c r="CY9" s="768"/>
      <c r="CZ9" s="768"/>
      <c r="DA9" s="769"/>
      <c r="DB9" s="767" t="s">
        <v>540</v>
      </c>
      <c r="DC9" s="768"/>
      <c r="DD9" s="768"/>
      <c r="DE9" s="768"/>
      <c r="DF9" s="769"/>
      <c r="DG9" s="767" t="s">
        <v>540</v>
      </c>
      <c r="DH9" s="768"/>
      <c r="DI9" s="768"/>
      <c r="DJ9" s="768"/>
      <c r="DK9" s="769"/>
      <c r="DL9" s="767" t="s">
        <v>540</v>
      </c>
      <c r="DM9" s="768"/>
      <c r="DN9" s="768"/>
      <c r="DO9" s="768"/>
      <c r="DP9" s="769"/>
      <c r="DQ9" s="767" t="s">
        <v>541</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5408</v>
      </c>
      <c r="R23" s="780"/>
      <c r="S23" s="780"/>
      <c r="T23" s="780"/>
      <c r="U23" s="780"/>
      <c r="V23" s="780">
        <v>5040</v>
      </c>
      <c r="W23" s="780"/>
      <c r="X23" s="780"/>
      <c r="Y23" s="780"/>
      <c r="Z23" s="780"/>
      <c r="AA23" s="780">
        <v>368</v>
      </c>
      <c r="AB23" s="780"/>
      <c r="AC23" s="780"/>
      <c r="AD23" s="780"/>
      <c r="AE23" s="781"/>
      <c r="AF23" s="782">
        <v>268</v>
      </c>
      <c r="AG23" s="780"/>
      <c r="AH23" s="780"/>
      <c r="AI23" s="780"/>
      <c r="AJ23" s="783"/>
      <c r="AK23" s="784"/>
      <c r="AL23" s="785"/>
      <c r="AM23" s="785"/>
      <c r="AN23" s="785"/>
      <c r="AO23" s="785"/>
      <c r="AP23" s="780">
        <v>2480</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1248</v>
      </c>
      <c r="R28" s="809"/>
      <c r="S28" s="809"/>
      <c r="T28" s="809"/>
      <c r="U28" s="809"/>
      <c r="V28" s="809">
        <v>1114</v>
      </c>
      <c r="W28" s="809"/>
      <c r="X28" s="809"/>
      <c r="Y28" s="809"/>
      <c r="Z28" s="809"/>
      <c r="AA28" s="809">
        <v>134</v>
      </c>
      <c r="AB28" s="809"/>
      <c r="AC28" s="809"/>
      <c r="AD28" s="809"/>
      <c r="AE28" s="810"/>
      <c r="AF28" s="811">
        <v>134</v>
      </c>
      <c r="AG28" s="809"/>
      <c r="AH28" s="809"/>
      <c r="AI28" s="809"/>
      <c r="AJ28" s="812"/>
      <c r="AK28" s="813">
        <v>151</v>
      </c>
      <c r="AL28" s="804"/>
      <c r="AM28" s="804"/>
      <c r="AN28" s="804"/>
      <c r="AO28" s="804"/>
      <c r="AP28" s="804" t="s">
        <v>528</v>
      </c>
      <c r="AQ28" s="804"/>
      <c r="AR28" s="804"/>
      <c r="AS28" s="804"/>
      <c r="AT28" s="804"/>
      <c r="AU28" s="804" t="s">
        <v>528</v>
      </c>
      <c r="AV28" s="804"/>
      <c r="AW28" s="804"/>
      <c r="AX28" s="804"/>
      <c r="AY28" s="804"/>
      <c r="AZ28" s="805" t="s">
        <v>528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586</v>
      </c>
      <c r="R29" s="745"/>
      <c r="S29" s="745"/>
      <c r="T29" s="745"/>
      <c r="U29" s="745"/>
      <c r="V29" s="745">
        <v>561</v>
      </c>
      <c r="W29" s="745"/>
      <c r="X29" s="745"/>
      <c r="Y29" s="745"/>
      <c r="Z29" s="745"/>
      <c r="AA29" s="745">
        <v>25</v>
      </c>
      <c r="AB29" s="745"/>
      <c r="AC29" s="745"/>
      <c r="AD29" s="745"/>
      <c r="AE29" s="746"/>
      <c r="AF29" s="747">
        <v>25</v>
      </c>
      <c r="AG29" s="748"/>
      <c r="AH29" s="748"/>
      <c r="AI29" s="748"/>
      <c r="AJ29" s="749"/>
      <c r="AK29" s="816">
        <v>134</v>
      </c>
      <c r="AL29" s="817"/>
      <c r="AM29" s="817"/>
      <c r="AN29" s="817"/>
      <c r="AO29" s="817"/>
      <c r="AP29" s="817" t="s">
        <v>528</v>
      </c>
      <c r="AQ29" s="817"/>
      <c r="AR29" s="817"/>
      <c r="AS29" s="817"/>
      <c r="AT29" s="817"/>
      <c r="AU29" s="817" t="s">
        <v>528</v>
      </c>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65</v>
      </c>
      <c r="R30" s="745"/>
      <c r="S30" s="745"/>
      <c r="T30" s="745"/>
      <c r="U30" s="745"/>
      <c r="V30" s="745">
        <v>62</v>
      </c>
      <c r="W30" s="745"/>
      <c r="X30" s="745"/>
      <c r="Y30" s="745"/>
      <c r="Z30" s="745"/>
      <c r="AA30" s="745">
        <v>3</v>
      </c>
      <c r="AB30" s="745"/>
      <c r="AC30" s="745"/>
      <c r="AD30" s="745"/>
      <c r="AE30" s="746"/>
      <c r="AF30" s="747">
        <v>3</v>
      </c>
      <c r="AG30" s="748"/>
      <c r="AH30" s="748"/>
      <c r="AI30" s="748"/>
      <c r="AJ30" s="749"/>
      <c r="AK30" s="816">
        <v>19</v>
      </c>
      <c r="AL30" s="817"/>
      <c r="AM30" s="817"/>
      <c r="AN30" s="817"/>
      <c r="AO30" s="817"/>
      <c r="AP30" s="817" t="s">
        <v>528</v>
      </c>
      <c r="AQ30" s="817"/>
      <c r="AR30" s="817"/>
      <c r="AS30" s="817"/>
      <c r="AT30" s="817"/>
      <c r="AU30" s="817" t="s">
        <v>528</v>
      </c>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64</v>
      </c>
      <c r="R31" s="745"/>
      <c r="S31" s="745"/>
      <c r="T31" s="745"/>
      <c r="U31" s="745"/>
      <c r="V31" s="745">
        <v>64</v>
      </c>
      <c r="W31" s="745"/>
      <c r="X31" s="745"/>
      <c r="Y31" s="745"/>
      <c r="Z31" s="745"/>
      <c r="AA31" s="745">
        <v>0</v>
      </c>
      <c r="AB31" s="745"/>
      <c r="AC31" s="745"/>
      <c r="AD31" s="745"/>
      <c r="AE31" s="746"/>
      <c r="AF31" s="747">
        <v>0</v>
      </c>
      <c r="AG31" s="748"/>
      <c r="AH31" s="748"/>
      <c r="AI31" s="748"/>
      <c r="AJ31" s="749"/>
      <c r="AK31" s="816">
        <v>49</v>
      </c>
      <c r="AL31" s="817"/>
      <c r="AM31" s="817"/>
      <c r="AN31" s="817"/>
      <c r="AO31" s="817"/>
      <c r="AP31" s="817">
        <v>250</v>
      </c>
      <c r="AQ31" s="817"/>
      <c r="AR31" s="817"/>
      <c r="AS31" s="817"/>
      <c r="AT31" s="817"/>
      <c r="AU31" s="817">
        <v>198</v>
      </c>
      <c r="AV31" s="817"/>
      <c r="AW31" s="817"/>
      <c r="AX31" s="817"/>
      <c r="AY31" s="817"/>
      <c r="AZ31" s="818" t="s">
        <v>528</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364</v>
      </c>
      <c r="R32" s="745"/>
      <c r="S32" s="745"/>
      <c r="T32" s="745"/>
      <c r="U32" s="745"/>
      <c r="V32" s="745">
        <v>364</v>
      </c>
      <c r="W32" s="745"/>
      <c r="X32" s="745"/>
      <c r="Y32" s="745"/>
      <c r="Z32" s="745"/>
      <c r="AA32" s="745">
        <v>0</v>
      </c>
      <c r="AB32" s="745"/>
      <c r="AC32" s="745"/>
      <c r="AD32" s="745"/>
      <c r="AE32" s="746"/>
      <c r="AF32" s="747">
        <v>0</v>
      </c>
      <c r="AG32" s="748"/>
      <c r="AH32" s="748"/>
      <c r="AI32" s="748"/>
      <c r="AJ32" s="749"/>
      <c r="AK32" s="816">
        <v>179</v>
      </c>
      <c r="AL32" s="817"/>
      <c r="AM32" s="817"/>
      <c r="AN32" s="817"/>
      <c r="AO32" s="817"/>
      <c r="AP32" s="817">
        <v>1420</v>
      </c>
      <c r="AQ32" s="817"/>
      <c r="AR32" s="817"/>
      <c r="AS32" s="817"/>
      <c r="AT32" s="817"/>
      <c r="AU32" s="817">
        <v>1420</v>
      </c>
      <c r="AV32" s="817"/>
      <c r="AW32" s="817"/>
      <c r="AX32" s="817"/>
      <c r="AY32" s="817"/>
      <c r="AZ32" s="818" t="s">
        <v>528</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162</v>
      </c>
      <c r="AG63" s="828"/>
      <c r="AH63" s="828"/>
      <c r="AI63" s="828"/>
      <c r="AJ63" s="829"/>
      <c r="AK63" s="830"/>
      <c r="AL63" s="825"/>
      <c r="AM63" s="825"/>
      <c r="AN63" s="825"/>
      <c r="AO63" s="825"/>
      <c r="AP63" s="828">
        <v>1670</v>
      </c>
      <c r="AQ63" s="828"/>
      <c r="AR63" s="828"/>
      <c r="AS63" s="828"/>
      <c r="AT63" s="828"/>
      <c r="AU63" s="828">
        <v>1618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4485</v>
      </c>
      <c r="R68" s="852"/>
      <c r="S68" s="852"/>
      <c r="T68" s="852"/>
      <c r="U68" s="852"/>
      <c r="V68" s="852">
        <v>4272</v>
      </c>
      <c r="W68" s="852"/>
      <c r="X68" s="852"/>
      <c r="Y68" s="852"/>
      <c r="Z68" s="852"/>
      <c r="AA68" s="852">
        <v>213</v>
      </c>
      <c r="AB68" s="852"/>
      <c r="AC68" s="852"/>
      <c r="AD68" s="852"/>
      <c r="AE68" s="852"/>
      <c r="AF68" s="852">
        <v>206</v>
      </c>
      <c r="AG68" s="852"/>
      <c r="AH68" s="852"/>
      <c r="AI68" s="852"/>
      <c r="AJ68" s="852"/>
      <c r="AK68" s="852" t="s">
        <v>528</v>
      </c>
      <c r="AL68" s="852"/>
      <c r="AM68" s="852"/>
      <c r="AN68" s="852"/>
      <c r="AO68" s="852"/>
      <c r="AP68" s="852">
        <v>1360</v>
      </c>
      <c r="AQ68" s="852"/>
      <c r="AR68" s="852"/>
      <c r="AS68" s="852"/>
      <c r="AT68" s="852"/>
      <c r="AU68" s="852">
        <v>76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1933</v>
      </c>
      <c r="R69" s="817"/>
      <c r="S69" s="817"/>
      <c r="T69" s="817"/>
      <c r="U69" s="817"/>
      <c r="V69" s="817">
        <v>1849</v>
      </c>
      <c r="W69" s="817"/>
      <c r="X69" s="817"/>
      <c r="Y69" s="817"/>
      <c r="Z69" s="817"/>
      <c r="AA69" s="817">
        <v>84</v>
      </c>
      <c r="AB69" s="817"/>
      <c r="AC69" s="817"/>
      <c r="AD69" s="817"/>
      <c r="AE69" s="817"/>
      <c r="AF69" s="817">
        <v>59</v>
      </c>
      <c r="AG69" s="817"/>
      <c r="AH69" s="817"/>
      <c r="AI69" s="817"/>
      <c r="AJ69" s="817"/>
      <c r="AK69" s="817" t="s">
        <v>528</v>
      </c>
      <c r="AL69" s="817"/>
      <c r="AM69" s="817"/>
      <c r="AN69" s="817"/>
      <c r="AO69" s="817"/>
      <c r="AP69" s="817" t="s">
        <v>528</v>
      </c>
      <c r="AQ69" s="817"/>
      <c r="AR69" s="817"/>
      <c r="AS69" s="817"/>
      <c r="AT69" s="817"/>
      <c r="AU69" s="817" t="s">
        <v>528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30393</v>
      </c>
      <c r="R70" s="817"/>
      <c r="S70" s="817"/>
      <c r="T70" s="817"/>
      <c r="U70" s="817"/>
      <c r="V70" s="817">
        <v>29640</v>
      </c>
      <c r="W70" s="817"/>
      <c r="X70" s="817"/>
      <c r="Y70" s="817"/>
      <c r="Z70" s="817"/>
      <c r="AA70" s="817">
        <v>753</v>
      </c>
      <c r="AB70" s="817"/>
      <c r="AC70" s="817"/>
      <c r="AD70" s="817"/>
      <c r="AE70" s="817"/>
      <c r="AF70" s="817">
        <v>753</v>
      </c>
      <c r="AG70" s="817"/>
      <c r="AH70" s="817"/>
      <c r="AI70" s="817"/>
      <c r="AJ70" s="817"/>
      <c r="AK70" s="817">
        <v>1633</v>
      </c>
      <c r="AL70" s="817"/>
      <c r="AM70" s="817"/>
      <c r="AN70" s="817"/>
      <c r="AO70" s="817"/>
      <c r="AP70" s="817" t="s">
        <v>528</v>
      </c>
      <c r="AQ70" s="817"/>
      <c r="AR70" s="817"/>
      <c r="AS70" s="817"/>
      <c r="AT70" s="817"/>
      <c r="AU70" s="817" t="s">
        <v>528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283</v>
      </c>
      <c r="R71" s="817"/>
      <c r="S71" s="817"/>
      <c r="T71" s="817"/>
      <c r="U71" s="817"/>
      <c r="V71" s="817">
        <v>264</v>
      </c>
      <c r="W71" s="817"/>
      <c r="X71" s="817"/>
      <c r="Y71" s="817"/>
      <c r="Z71" s="817"/>
      <c r="AA71" s="817">
        <v>19</v>
      </c>
      <c r="AB71" s="817"/>
      <c r="AC71" s="817"/>
      <c r="AD71" s="817"/>
      <c r="AE71" s="817"/>
      <c r="AF71" s="817">
        <v>19</v>
      </c>
      <c r="AG71" s="817"/>
      <c r="AH71" s="817"/>
      <c r="AI71" s="817"/>
      <c r="AJ71" s="817"/>
      <c r="AK71" s="817" t="s">
        <v>528</v>
      </c>
      <c r="AL71" s="817"/>
      <c r="AM71" s="817"/>
      <c r="AN71" s="817"/>
      <c r="AO71" s="817"/>
      <c r="AP71" s="817" t="s">
        <v>528</v>
      </c>
      <c r="AQ71" s="817"/>
      <c r="AR71" s="817"/>
      <c r="AS71" s="817"/>
      <c r="AT71" s="817"/>
      <c r="AU71" s="817" t="s">
        <v>528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106</v>
      </c>
      <c r="R72" s="817"/>
      <c r="S72" s="817"/>
      <c r="T72" s="817"/>
      <c r="U72" s="817"/>
      <c r="V72" s="817">
        <v>98</v>
      </c>
      <c r="W72" s="817"/>
      <c r="X72" s="817"/>
      <c r="Y72" s="817"/>
      <c r="Z72" s="817"/>
      <c r="AA72" s="817">
        <v>8</v>
      </c>
      <c r="AB72" s="817"/>
      <c r="AC72" s="817"/>
      <c r="AD72" s="817"/>
      <c r="AE72" s="817"/>
      <c r="AF72" s="817">
        <v>8</v>
      </c>
      <c r="AG72" s="817"/>
      <c r="AH72" s="817"/>
      <c r="AI72" s="817"/>
      <c r="AJ72" s="817"/>
      <c r="AK72" s="817">
        <v>2</v>
      </c>
      <c r="AL72" s="817"/>
      <c r="AM72" s="817"/>
      <c r="AN72" s="817"/>
      <c r="AO72" s="817"/>
      <c r="AP72" s="817" t="s">
        <v>528</v>
      </c>
      <c r="AQ72" s="817"/>
      <c r="AR72" s="817"/>
      <c r="AS72" s="817"/>
      <c r="AT72" s="817"/>
      <c r="AU72" s="817" t="s">
        <v>528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130</v>
      </c>
      <c r="R73" s="817"/>
      <c r="S73" s="817"/>
      <c r="T73" s="817"/>
      <c r="U73" s="817"/>
      <c r="V73" s="817">
        <v>101</v>
      </c>
      <c r="W73" s="817"/>
      <c r="X73" s="817"/>
      <c r="Y73" s="817"/>
      <c r="Z73" s="817"/>
      <c r="AA73" s="817">
        <v>29</v>
      </c>
      <c r="AB73" s="817"/>
      <c r="AC73" s="817"/>
      <c r="AD73" s="817"/>
      <c r="AE73" s="817"/>
      <c r="AF73" s="817">
        <v>29</v>
      </c>
      <c r="AG73" s="817"/>
      <c r="AH73" s="817"/>
      <c r="AI73" s="817"/>
      <c r="AJ73" s="817"/>
      <c r="AK73" s="817" t="s">
        <v>528</v>
      </c>
      <c r="AL73" s="817"/>
      <c r="AM73" s="817"/>
      <c r="AN73" s="817"/>
      <c r="AO73" s="817"/>
      <c r="AP73" s="817" t="s">
        <v>528</v>
      </c>
      <c r="AQ73" s="817"/>
      <c r="AR73" s="817"/>
      <c r="AS73" s="817"/>
      <c r="AT73" s="817"/>
      <c r="AU73" s="817" t="s">
        <v>528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1786</v>
      </c>
      <c r="R74" s="817"/>
      <c r="S74" s="817"/>
      <c r="T74" s="817"/>
      <c r="U74" s="817"/>
      <c r="V74" s="817">
        <v>1673</v>
      </c>
      <c r="W74" s="817"/>
      <c r="X74" s="817"/>
      <c r="Y74" s="817"/>
      <c r="Z74" s="817"/>
      <c r="AA74" s="817">
        <v>113</v>
      </c>
      <c r="AB74" s="817"/>
      <c r="AC74" s="817"/>
      <c r="AD74" s="817"/>
      <c r="AE74" s="817"/>
      <c r="AF74" s="817">
        <v>113</v>
      </c>
      <c r="AG74" s="817"/>
      <c r="AH74" s="817"/>
      <c r="AI74" s="817"/>
      <c r="AJ74" s="817"/>
      <c r="AK74" s="817">
        <v>80</v>
      </c>
      <c r="AL74" s="817"/>
      <c r="AM74" s="817"/>
      <c r="AN74" s="817"/>
      <c r="AO74" s="817"/>
      <c r="AP74" s="817" t="s">
        <v>528</v>
      </c>
      <c r="AQ74" s="817"/>
      <c r="AR74" s="817"/>
      <c r="AS74" s="817"/>
      <c r="AT74" s="817"/>
      <c r="AU74" s="817" t="s">
        <v>528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486193</v>
      </c>
      <c r="R75" s="866"/>
      <c r="S75" s="866"/>
      <c r="T75" s="866"/>
      <c r="U75" s="816"/>
      <c r="V75" s="867">
        <v>473327</v>
      </c>
      <c r="W75" s="866"/>
      <c r="X75" s="866"/>
      <c r="Y75" s="866"/>
      <c r="Z75" s="816"/>
      <c r="AA75" s="867">
        <v>12866</v>
      </c>
      <c r="AB75" s="866"/>
      <c r="AC75" s="866"/>
      <c r="AD75" s="866"/>
      <c r="AE75" s="816"/>
      <c r="AF75" s="867">
        <v>12866</v>
      </c>
      <c r="AG75" s="866"/>
      <c r="AH75" s="866"/>
      <c r="AI75" s="866"/>
      <c r="AJ75" s="816"/>
      <c r="AK75" s="867">
        <v>6901</v>
      </c>
      <c r="AL75" s="866"/>
      <c r="AM75" s="866"/>
      <c r="AN75" s="866"/>
      <c r="AO75" s="816"/>
      <c r="AP75" s="867" t="s">
        <v>528</v>
      </c>
      <c r="AQ75" s="866"/>
      <c r="AR75" s="866"/>
      <c r="AS75" s="866"/>
      <c r="AT75" s="816"/>
      <c r="AU75" s="867" t="s">
        <v>528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14057</v>
      </c>
      <c r="AG88" s="828"/>
      <c r="AH88" s="828"/>
      <c r="AI88" s="828"/>
      <c r="AJ88" s="828"/>
      <c r="AK88" s="825"/>
      <c r="AL88" s="825"/>
      <c r="AM88" s="825"/>
      <c r="AN88" s="825"/>
      <c r="AO88" s="825"/>
      <c r="AP88" s="828">
        <v>1360</v>
      </c>
      <c r="AQ88" s="828"/>
      <c r="AR88" s="828"/>
      <c r="AS88" s="828"/>
      <c r="AT88" s="828"/>
      <c r="AU88" s="828">
        <v>76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124</v>
      </c>
      <c r="CS102" s="836"/>
      <c r="CT102" s="836"/>
      <c r="CU102" s="836"/>
      <c r="CV102" s="879"/>
      <c r="CW102" s="878">
        <v>110</v>
      </c>
      <c r="CX102" s="836"/>
      <c r="CY102" s="836"/>
      <c r="CZ102" s="836"/>
      <c r="DA102" s="879"/>
      <c r="DB102" s="878" t="s">
        <v>540</v>
      </c>
      <c r="DC102" s="836"/>
      <c r="DD102" s="836"/>
      <c r="DE102" s="836"/>
      <c r="DF102" s="879"/>
      <c r="DG102" s="878" t="s">
        <v>540</v>
      </c>
      <c r="DH102" s="836"/>
      <c r="DI102" s="836"/>
      <c r="DJ102" s="836"/>
      <c r="DK102" s="879"/>
      <c r="DL102" s="878" t="s">
        <v>542</v>
      </c>
      <c r="DM102" s="836"/>
      <c r="DN102" s="836"/>
      <c r="DO102" s="836"/>
      <c r="DP102" s="879"/>
      <c r="DQ102" s="878" t="s">
        <v>540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197583</v>
      </c>
      <c r="AB110" s="888"/>
      <c r="AC110" s="888"/>
      <c r="AD110" s="888"/>
      <c r="AE110" s="889"/>
      <c r="AF110" s="890">
        <v>202632</v>
      </c>
      <c r="AG110" s="888"/>
      <c r="AH110" s="888"/>
      <c r="AI110" s="888"/>
      <c r="AJ110" s="889"/>
      <c r="AK110" s="890">
        <v>213686</v>
      </c>
      <c r="AL110" s="888"/>
      <c r="AM110" s="888"/>
      <c r="AN110" s="888"/>
      <c r="AO110" s="889"/>
      <c r="AP110" s="891">
        <v>8</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2461914</v>
      </c>
      <c r="BR110" s="925"/>
      <c r="BS110" s="925"/>
      <c r="BT110" s="925"/>
      <c r="BU110" s="925"/>
      <c r="BV110" s="925">
        <v>2473469</v>
      </c>
      <c r="BW110" s="925"/>
      <c r="BX110" s="925"/>
      <c r="BY110" s="925"/>
      <c r="BZ110" s="925"/>
      <c r="CA110" s="925">
        <v>2479755</v>
      </c>
      <c r="CB110" s="925"/>
      <c r="CC110" s="925"/>
      <c r="CD110" s="925"/>
      <c r="CE110" s="925"/>
      <c r="CF110" s="939">
        <v>93.1</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232</v>
      </c>
      <c r="BR111" s="918"/>
      <c r="BS111" s="918"/>
      <c r="BT111" s="918"/>
      <c r="BU111" s="918"/>
      <c r="BV111" s="918">
        <v>246</v>
      </c>
      <c r="BW111" s="918"/>
      <c r="BX111" s="918"/>
      <c r="BY111" s="918"/>
      <c r="BZ111" s="918"/>
      <c r="CA111" s="918">
        <v>204</v>
      </c>
      <c r="CB111" s="918"/>
      <c r="CC111" s="918"/>
      <c r="CD111" s="918"/>
      <c r="CE111" s="918"/>
      <c r="CF111" s="912">
        <v>0</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1731669</v>
      </c>
      <c r="BR112" s="918"/>
      <c r="BS112" s="918"/>
      <c r="BT112" s="918"/>
      <c r="BU112" s="918"/>
      <c r="BV112" s="918">
        <v>1677826</v>
      </c>
      <c r="BW112" s="918"/>
      <c r="BX112" s="918"/>
      <c r="BY112" s="918"/>
      <c r="BZ112" s="918"/>
      <c r="CA112" s="918">
        <v>1617650</v>
      </c>
      <c r="CB112" s="918"/>
      <c r="CC112" s="918"/>
      <c r="CD112" s="918"/>
      <c r="CE112" s="918"/>
      <c r="CF112" s="912">
        <v>60.7</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150953</v>
      </c>
      <c r="AB113" s="932"/>
      <c r="AC113" s="932"/>
      <c r="AD113" s="932"/>
      <c r="AE113" s="933"/>
      <c r="AF113" s="934">
        <v>153337</v>
      </c>
      <c r="AG113" s="932"/>
      <c r="AH113" s="932"/>
      <c r="AI113" s="932"/>
      <c r="AJ113" s="933"/>
      <c r="AK113" s="934">
        <v>156819</v>
      </c>
      <c r="AL113" s="932"/>
      <c r="AM113" s="932"/>
      <c r="AN113" s="932"/>
      <c r="AO113" s="933"/>
      <c r="AP113" s="935">
        <v>5.9</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91075</v>
      </c>
      <c r="BR113" s="918"/>
      <c r="BS113" s="918"/>
      <c r="BT113" s="918"/>
      <c r="BU113" s="918"/>
      <c r="BV113" s="918">
        <v>78088</v>
      </c>
      <c r="BW113" s="918"/>
      <c r="BX113" s="918"/>
      <c r="BY113" s="918"/>
      <c r="BZ113" s="918"/>
      <c r="CA113" s="918">
        <v>76127</v>
      </c>
      <c r="CB113" s="918"/>
      <c r="CC113" s="918"/>
      <c r="CD113" s="918"/>
      <c r="CE113" s="918"/>
      <c r="CF113" s="912">
        <v>2.9</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40060</v>
      </c>
      <c r="AB114" s="957"/>
      <c r="AC114" s="957"/>
      <c r="AD114" s="957"/>
      <c r="AE114" s="958"/>
      <c r="AF114" s="959">
        <v>28322</v>
      </c>
      <c r="AG114" s="957"/>
      <c r="AH114" s="957"/>
      <c r="AI114" s="957"/>
      <c r="AJ114" s="958"/>
      <c r="AK114" s="959">
        <v>8180</v>
      </c>
      <c r="AL114" s="957"/>
      <c r="AM114" s="957"/>
      <c r="AN114" s="957"/>
      <c r="AO114" s="958"/>
      <c r="AP114" s="960">
        <v>0.3</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154289</v>
      </c>
      <c r="BR114" s="918"/>
      <c r="BS114" s="918"/>
      <c r="BT114" s="918"/>
      <c r="BU114" s="918"/>
      <c r="BV114" s="918">
        <v>267023</v>
      </c>
      <c r="BW114" s="918"/>
      <c r="BX114" s="918"/>
      <c r="BY114" s="918"/>
      <c r="BZ114" s="918"/>
      <c r="CA114" s="918">
        <v>264325</v>
      </c>
      <c r="CB114" s="918"/>
      <c r="CC114" s="918"/>
      <c r="CD114" s="918"/>
      <c r="CE114" s="918"/>
      <c r="CF114" s="912">
        <v>9.9</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388596</v>
      </c>
      <c r="AB117" s="964"/>
      <c r="AC117" s="964"/>
      <c r="AD117" s="964"/>
      <c r="AE117" s="965"/>
      <c r="AF117" s="963">
        <v>384291</v>
      </c>
      <c r="AG117" s="964"/>
      <c r="AH117" s="964"/>
      <c r="AI117" s="964"/>
      <c r="AJ117" s="965"/>
      <c r="AK117" s="963">
        <v>378685</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4439179</v>
      </c>
      <c r="BR118" s="984"/>
      <c r="BS118" s="984"/>
      <c r="BT118" s="984"/>
      <c r="BU118" s="984"/>
      <c r="BV118" s="984">
        <v>4496652</v>
      </c>
      <c r="BW118" s="984"/>
      <c r="BX118" s="984"/>
      <c r="BY118" s="984"/>
      <c r="BZ118" s="984"/>
      <c r="CA118" s="984">
        <v>4438061</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1886601</v>
      </c>
      <c r="BR119" s="925"/>
      <c r="BS119" s="925"/>
      <c r="BT119" s="925"/>
      <c r="BU119" s="925"/>
      <c r="BV119" s="925">
        <v>1856791</v>
      </c>
      <c r="BW119" s="925"/>
      <c r="BX119" s="925"/>
      <c r="BY119" s="925"/>
      <c r="BZ119" s="925"/>
      <c r="CA119" s="925">
        <v>1817248</v>
      </c>
      <c r="CB119" s="925"/>
      <c r="CC119" s="925"/>
      <c r="CD119" s="925"/>
      <c r="CE119" s="925"/>
      <c r="CF119" s="939">
        <v>68.2</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232</v>
      </c>
      <c r="DH119" s="996"/>
      <c r="DI119" s="996"/>
      <c r="DJ119" s="996"/>
      <c r="DK119" s="997"/>
      <c r="DL119" s="998">
        <v>246</v>
      </c>
      <c r="DM119" s="996"/>
      <c r="DN119" s="996"/>
      <c r="DO119" s="996"/>
      <c r="DP119" s="997"/>
      <c r="DQ119" s="998">
        <v>204</v>
      </c>
      <c r="DR119" s="996"/>
      <c r="DS119" s="996"/>
      <c r="DT119" s="996"/>
      <c r="DU119" s="997"/>
      <c r="DV119" s="999">
        <v>0</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t="s">
        <v>110</v>
      </c>
      <c r="BR120" s="918"/>
      <c r="BS120" s="918"/>
      <c r="BT120" s="918"/>
      <c r="BU120" s="918"/>
      <c r="BV120" s="918" t="s">
        <v>110</v>
      </c>
      <c r="BW120" s="918"/>
      <c r="BX120" s="918"/>
      <c r="BY120" s="918"/>
      <c r="BZ120" s="918"/>
      <c r="CA120" s="918" t="s">
        <v>110</v>
      </c>
      <c r="CB120" s="918"/>
      <c r="CC120" s="918"/>
      <c r="CD120" s="918"/>
      <c r="CE120" s="918"/>
      <c r="CF120" s="912" t="s">
        <v>110</v>
      </c>
      <c r="CG120" s="913"/>
      <c r="CH120" s="913"/>
      <c r="CI120" s="913"/>
      <c r="CJ120" s="913"/>
      <c r="CK120" s="1011" t="s">
        <v>433</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1476160</v>
      </c>
      <c r="DH120" s="925"/>
      <c r="DI120" s="925"/>
      <c r="DJ120" s="925"/>
      <c r="DK120" s="925"/>
      <c r="DL120" s="925">
        <v>1451524</v>
      </c>
      <c r="DM120" s="925"/>
      <c r="DN120" s="925"/>
      <c r="DO120" s="925"/>
      <c r="DP120" s="925"/>
      <c r="DQ120" s="925">
        <v>1419730</v>
      </c>
      <c r="DR120" s="925"/>
      <c r="DS120" s="925"/>
      <c r="DT120" s="925"/>
      <c r="DU120" s="925"/>
      <c r="DV120" s="926">
        <v>53.3</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3133566</v>
      </c>
      <c r="BR121" s="984"/>
      <c r="BS121" s="984"/>
      <c r="BT121" s="984"/>
      <c r="BU121" s="984"/>
      <c r="BV121" s="984">
        <v>3160860</v>
      </c>
      <c r="BW121" s="984"/>
      <c r="BX121" s="984"/>
      <c r="BY121" s="984"/>
      <c r="BZ121" s="984"/>
      <c r="CA121" s="984">
        <v>3136553</v>
      </c>
      <c r="CB121" s="984"/>
      <c r="CC121" s="984"/>
      <c r="CD121" s="984"/>
      <c r="CE121" s="984"/>
      <c r="CF121" s="1022">
        <v>117.8</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255509</v>
      </c>
      <c r="DH121" s="918"/>
      <c r="DI121" s="918"/>
      <c r="DJ121" s="918"/>
      <c r="DK121" s="918"/>
      <c r="DL121" s="918">
        <v>226302</v>
      </c>
      <c r="DM121" s="918"/>
      <c r="DN121" s="918"/>
      <c r="DO121" s="918"/>
      <c r="DP121" s="918"/>
      <c r="DQ121" s="918">
        <v>197920</v>
      </c>
      <c r="DR121" s="918"/>
      <c r="DS121" s="918"/>
      <c r="DT121" s="918"/>
      <c r="DU121" s="918"/>
      <c r="DV121" s="919">
        <v>7.4</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5020167</v>
      </c>
      <c r="BR122" s="1033"/>
      <c r="BS122" s="1033"/>
      <c r="BT122" s="1033"/>
      <c r="BU122" s="1033"/>
      <c r="BV122" s="1033">
        <v>5017651</v>
      </c>
      <c r="BW122" s="1033"/>
      <c r="BX122" s="1033"/>
      <c r="BY122" s="1033"/>
      <c r="BZ122" s="1033"/>
      <c r="CA122" s="1033">
        <v>4953801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447</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449</v>
      </c>
      <c r="DM127" s="1046"/>
      <c r="DN127" s="1046"/>
      <c r="DO127" s="1046"/>
      <c r="DP127" s="1046"/>
      <c r="DQ127" s="1046" t="s">
        <v>449</v>
      </c>
      <c r="DR127" s="1046"/>
      <c r="DS127" s="1046"/>
      <c r="DT127" s="1046"/>
      <c r="DU127" s="1046"/>
      <c r="DV127" s="1047" t="s">
        <v>449</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t="s">
        <v>110</v>
      </c>
      <c r="AB128" s="1088"/>
      <c r="AC128" s="1088"/>
      <c r="AD128" s="1088"/>
      <c r="AE128" s="1089"/>
      <c r="AF128" s="1090" t="s">
        <v>110</v>
      </c>
      <c r="AG128" s="1088"/>
      <c r="AH128" s="1088"/>
      <c r="AI128" s="1088"/>
      <c r="AJ128" s="1089"/>
      <c r="AK128" s="1090" t="s">
        <v>110</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2885038</v>
      </c>
      <c r="AB129" s="957"/>
      <c r="AC129" s="957"/>
      <c r="AD129" s="957"/>
      <c r="AE129" s="958"/>
      <c r="AF129" s="959">
        <v>2871517</v>
      </c>
      <c r="AG129" s="957"/>
      <c r="AH129" s="957"/>
      <c r="AI129" s="957"/>
      <c r="AJ129" s="958"/>
      <c r="AK129" s="959">
        <v>2926429</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4.7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255643</v>
      </c>
      <c r="AB130" s="957"/>
      <c r="AC130" s="957"/>
      <c r="AD130" s="957"/>
      <c r="AE130" s="958"/>
      <c r="AF130" s="959">
        <v>260346</v>
      </c>
      <c r="AG130" s="957"/>
      <c r="AH130" s="957"/>
      <c r="AI130" s="957"/>
      <c r="AJ130" s="958"/>
      <c r="AK130" s="959">
        <v>263259</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2629395</v>
      </c>
      <c r="AB131" s="996"/>
      <c r="AC131" s="996"/>
      <c r="AD131" s="996"/>
      <c r="AE131" s="997"/>
      <c r="AF131" s="998">
        <v>2611171</v>
      </c>
      <c r="AG131" s="996"/>
      <c r="AH131" s="996"/>
      <c r="AI131" s="996"/>
      <c r="AJ131" s="997"/>
      <c r="AK131" s="998">
        <v>2663170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5.0564103149999999</v>
      </c>
      <c r="AB132" s="1102"/>
      <c r="AC132" s="1102"/>
      <c r="AD132" s="1102"/>
      <c r="AE132" s="1103"/>
      <c r="AF132" s="1104">
        <v>4.7467209160000001</v>
      </c>
      <c r="AG132" s="1102"/>
      <c r="AH132" s="1102"/>
      <c r="AI132" s="1102"/>
      <c r="AJ132" s="1103"/>
      <c r="AK132" s="1104">
        <v>4.3341581649999998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6.3</v>
      </c>
      <c r="AB133" s="1109"/>
      <c r="AC133" s="1109"/>
      <c r="AD133" s="1109"/>
      <c r="AE133" s="1110"/>
      <c r="AF133" s="1108">
        <v>5.5</v>
      </c>
      <c r="AG133" s="1109"/>
      <c r="AH133" s="1109"/>
      <c r="AI133" s="1109"/>
      <c r="AJ133" s="1110"/>
      <c r="AK133" s="1108">
        <v>4.7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930236</v>
      </c>
      <c r="L9" s="264">
        <v>118065</v>
      </c>
      <c r="M9" s="265">
        <v>132943</v>
      </c>
      <c r="N9" s="266">
        <v>-11.2</v>
      </c>
    </row>
    <row r="10" spans="1:16">
      <c r="A10" s="248"/>
      <c r="B10" s="244"/>
      <c r="C10" s="244"/>
      <c r="D10" s="244"/>
      <c r="E10" s="244"/>
      <c r="F10" s="244"/>
      <c r="G10" s="1117" t="s">
        <v>470</v>
      </c>
      <c r="H10" s="1118"/>
      <c r="I10" s="1118"/>
      <c r="J10" s="1119"/>
      <c r="K10" s="267">
        <v>56187</v>
      </c>
      <c r="L10" s="268">
        <v>7131</v>
      </c>
      <c r="M10" s="269">
        <v>15355</v>
      </c>
      <c r="N10" s="270">
        <v>-53.6</v>
      </c>
    </row>
    <row r="11" spans="1:16" ht="13.5" customHeight="1">
      <c r="A11" s="248"/>
      <c r="B11" s="244"/>
      <c r="C11" s="244"/>
      <c r="D11" s="244"/>
      <c r="E11" s="244"/>
      <c r="F11" s="244"/>
      <c r="G11" s="1117" t="s">
        <v>471</v>
      </c>
      <c r="H11" s="1118"/>
      <c r="I11" s="1118"/>
      <c r="J11" s="1119"/>
      <c r="K11" s="267">
        <v>170760</v>
      </c>
      <c r="L11" s="268">
        <v>21673</v>
      </c>
      <c r="M11" s="269">
        <v>21605</v>
      </c>
      <c r="N11" s="270">
        <v>0.3</v>
      </c>
    </row>
    <row r="12" spans="1:16" ht="13.5" customHeight="1">
      <c r="A12" s="248"/>
      <c r="B12" s="244"/>
      <c r="C12" s="244"/>
      <c r="D12" s="244"/>
      <c r="E12" s="244"/>
      <c r="F12" s="244"/>
      <c r="G12" s="1117" t="s">
        <v>472</v>
      </c>
      <c r="H12" s="1118"/>
      <c r="I12" s="1118"/>
      <c r="J12" s="1119"/>
      <c r="K12" s="267" t="s">
        <v>473</v>
      </c>
      <c r="L12" s="268" t="s">
        <v>473</v>
      </c>
      <c r="M12" s="269">
        <v>2278</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63300</v>
      </c>
      <c r="L14" s="268">
        <v>8034</v>
      </c>
      <c r="M14" s="269">
        <v>5589</v>
      </c>
      <c r="N14" s="270">
        <v>43.7</v>
      </c>
    </row>
    <row r="15" spans="1:16" ht="13.5" customHeight="1">
      <c r="A15" s="248"/>
      <c r="B15" s="244"/>
      <c r="C15" s="244"/>
      <c r="D15" s="244"/>
      <c r="E15" s="244"/>
      <c r="F15" s="244"/>
      <c r="G15" s="1117" t="s">
        <v>476</v>
      </c>
      <c r="H15" s="1118"/>
      <c r="I15" s="1118"/>
      <c r="J15" s="1119"/>
      <c r="K15" s="267">
        <v>14044</v>
      </c>
      <c r="L15" s="268">
        <v>1782</v>
      </c>
      <c r="M15" s="269">
        <v>2911</v>
      </c>
      <c r="N15" s="270">
        <v>-38.799999999999997</v>
      </c>
    </row>
    <row r="16" spans="1:16">
      <c r="A16" s="248"/>
      <c r="B16" s="244"/>
      <c r="C16" s="244"/>
      <c r="D16" s="244"/>
      <c r="E16" s="244"/>
      <c r="F16" s="244"/>
      <c r="G16" s="1120" t="s">
        <v>477</v>
      </c>
      <c r="H16" s="1121"/>
      <c r="I16" s="1121"/>
      <c r="J16" s="1122"/>
      <c r="K16" s="268">
        <v>-110682</v>
      </c>
      <c r="L16" s="268">
        <v>-14048</v>
      </c>
      <c r="M16" s="269">
        <v>-16243</v>
      </c>
      <c r="N16" s="270">
        <v>-13.5</v>
      </c>
    </row>
    <row r="17" spans="1:16">
      <c r="A17" s="248"/>
      <c r="B17" s="244"/>
      <c r="C17" s="244"/>
      <c r="D17" s="244"/>
      <c r="E17" s="244"/>
      <c r="F17" s="244"/>
      <c r="G17" s="1120" t="s">
        <v>169</v>
      </c>
      <c r="H17" s="1121"/>
      <c r="I17" s="1121"/>
      <c r="J17" s="1122"/>
      <c r="K17" s="268">
        <v>1123845</v>
      </c>
      <c r="L17" s="268">
        <v>142638</v>
      </c>
      <c r="M17" s="269">
        <v>164438</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13.45</v>
      </c>
      <c r="L21" s="281">
        <v>15.05</v>
      </c>
      <c r="M21" s="282">
        <v>-1.6</v>
      </c>
      <c r="N21" s="249"/>
      <c r="O21" s="283"/>
      <c r="P21" s="279"/>
    </row>
    <row r="22" spans="1:16" s="284" customFormat="1">
      <c r="A22" s="279"/>
      <c r="B22" s="249"/>
      <c r="C22" s="249"/>
      <c r="D22" s="249"/>
      <c r="E22" s="249"/>
      <c r="F22" s="249"/>
      <c r="G22" s="1112" t="s">
        <v>483</v>
      </c>
      <c r="H22" s="1113"/>
      <c r="I22" s="1113"/>
      <c r="J22" s="1114"/>
      <c r="K22" s="285">
        <v>100.5</v>
      </c>
      <c r="L22" s="286">
        <v>95.7</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213686</v>
      </c>
      <c r="L32" s="294">
        <v>27121</v>
      </c>
      <c r="M32" s="295">
        <v>104657</v>
      </c>
      <c r="N32" s="296">
        <v>-74.099999999999994</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419</v>
      </c>
      <c r="N34" s="296" t="s">
        <v>473</v>
      </c>
    </row>
    <row r="35" spans="1:16" ht="27" customHeight="1">
      <c r="A35" s="248"/>
      <c r="B35" s="244"/>
      <c r="C35" s="244"/>
      <c r="D35" s="244"/>
      <c r="E35" s="244"/>
      <c r="F35" s="244"/>
      <c r="G35" s="1128" t="s">
        <v>490</v>
      </c>
      <c r="H35" s="1129"/>
      <c r="I35" s="1129"/>
      <c r="J35" s="1130"/>
      <c r="K35" s="294">
        <v>156819</v>
      </c>
      <c r="L35" s="294">
        <v>19903</v>
      </c>
      <c r="M35" s="295">
        <v>24121</v>
      </c>
      <c r="N35" s="296">
        <v>-17.5</v>
      </c>
    </row>
    <row r="36" spans="1:16" ht="27" customHeight="1">
      <c r="A36" s="248"/>
      <c r="B36" s="244"/>
      <c r="C36" s="244"/>
      <c r="D36" s="244"/>
      <c r="E36" s="244"/>
      <c r="F36" s="244"/>
      <c r="G36" s="1128" t="s">
        <v>491</v>
      </c>
      <c r="H36" s="1129"/>
      <c r="I36" s="1129"/>
      <c r="J36" s="1130"/>
      <c r="K36" s="294">
        <v>8180</v>
      </c>
      <c r="L36" s="294">
        <v>1038</v>
      </c>
      <c r="M36" s="295">
        <v>4863</v>
      </c>
      <c r="N36" s="296">
        <v>-78.7</v>
      </c>
    </row>
    <row r="37" spans="1:16" ht="13.5" customHeight="1">
      <c r="A37" s="248"/>
      <c r="B37" s="244"/>
      <c r="C37" s="244"/>
      <c r="D37" s="244"/>
      <c r="E37" s="244"/>
      <c r="F37" s="244"/>
      <c r="G37" s="1128" t="s">
        <v>492</v>
      </c>
      <c r="H37" s="1129"/>
      <c r="I37" s="1129"/>
      <c r="J37" s="1130"/>
      <c r="K37" s="294" t="s">
        <v>473</v>
      </c>
      <c r="L37" s="294" t="s">
        <v>473</v>
      </c>
      <c r="M37" s="295">
        <v>2362</v>
      </c>
      <c r="N37" s="296" t="s">
        <v>473</v>
      </c>
    </row>
    <row r="38" spans="1:16" ht="27" customHeight="1">
      <c r="A38" s="248"/>
      <c r="B38" s="244"/>
      <c r="C38" s="244"/>
      <c r="D38" s="244"/>
      <c r="E38" s="244"/>
      <c r="F38" s="244"/>
      <c r="G38" s="1131" t="s">
        <v>493</v>
      </c>
      <c r="H38" s="1132"/>
      <c r="I38" s="1132"/>
      <c r="J38" s="1133"/>
      <c r="K38" s="297" t="s">
        <v>473</v>
      </c>
      <c r="L38" s="297" t="s">
        <v>473</v>
      </c>
      <c r="M38" s="298">
        <v>22</v>
      </c>
      <c r="N38" s="299" t="s">
        <v>473</v>
      </c>
      <c r="O38" s="293"/>
    </row>
    <row r="39" spans="1:16">
      <c r="A39" s="248"/>
      <c r="B39" s="244"/>
      <c r="C39" s="244"/>
      <c r="D39" s="244"/>
      <c r="E39" s="244"/>
      <c r="F39" s="244"/>
      <c r="G39" s="1131" t="s">
        <v>494</v>
      </c>
      <c r="H39" s="1132"/>
      <c r="I39" s="1132"/>
      <c r="J39" s="1133"/>
      <c r="K39" s="300" t="s">
        <v>473</v>
      </c>
      <c r="L39" s="300" t="s">
        <v>473</v>
      </c>
      <c r="M39" s="301">
        <v>-5112</v>
      </c>
      <c r="N39" s="302" t="s">
        <v>473</v>
      </c>
      <c r="O39" s="293"/>
    </row>
    <row r="40" spans="1:16" ht="27" customHeight="1">
      <c r="A40" s="248"/>
      <c r="B40" s="244"/>
      <c r="C40" s="244"/>
      <c r="D40" s="244"/>
      <c r="E40" s="244"/>
      <c r="F40" s="244"/>
      <c r="G40" s="1128" t="s">
        <v>495</v>
      </c>
      <c r="H40" s="1129"/>
      <c r="I40" s="1129"/>
      <c r="J40" s="1130"/>
      <c r="K40" s="300">
        <v>-263259</v>
      </c>
      <c r="L40" s="300">
        <v>-33413</v>
      </c>
      <c r="M40" s="301">
        <v>-91802</v>
      </c>
      <c r="N40" s="302">
        <v>-63.6</v>
      </c>
      <c r="O40" s="293"/>
    </row>
    <row r="41" spans="1:16">
      <c r="A41" s="248"/>
      <c r="B41" s="244"/>
      <c r="C41" s="244"/>
      <c r="D41" s="244"/>
      <c r="E41" s="244"/>
      <c r="F41" s="244"/>
      <c r="G41" s="1134" t="s">
        <v>279</v>
      </c>
      <c r="H41" s="1135"/>
      <c r="I41" s="1135"/>
      <c r="J41" s="1136"/>
      <c r="K41" s="294">
        <v>115426</v>
      </c>
      <c r="L41" s="300">
        <v>14650</v>
      </c>
      <c r="M41" s="301">
        <v>39530</v>
      </c>
      <c r="N41" s="302">
        <v>-62.9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406398</v>
      </c>
      <c r="J51" s="320">
        <v>50755</v>
      </c>
      <c r="K51" s="321">
        <v>-11</v>
      </c>
      <c r="L51" s="322">
        <v>174443</v>
      </c>
      <c r="M51" s="323">
        <v>52.1</v>
      </c>
      <c r="N51" s="324">
        <v>-63.1</v>
      </c>
    </row>
    <row r="52" spans="1:14">
      <c r="A52" s="248"/>
      <c r="B52" s="244"/>
      <c r="C52" s="244"/>
      <c r="D52" s="244"/>
      <c r="E52" s="244"/>
      <c r="F52" s="244"/>
      <c r="G52" s="325"/>
      <c r="H52" s="326" t="s">
        <v>506</v>
      </c>
      <c r="I52" s="327">
        <v>392204</v>
      </c>
      <c r="J52" s="328">
        <v>48983</v>
      </c>
      <c r="K52" s="329">
        <v>-6.2</v>
      </c>
      <c r="L52" s="330">
        <v>89518</v>
      </c>
      <c r="M52" s="331">
        <v>60.1</v>
      </c>
      <c r="N52" s="332">
        <v>-66.3</v>
      </c>
    </row>
    <row r="53" spans="1:14">
      <c r="A53" s="248"/>
      <c r="B53" s="244"/>
      <c r="C53" s="244"/>
      <c r="D53" s="244"/>
      <c r="E53" s="244"/>
      <c r="F53" s="244"/>
      <c r="G53" s="310" t="s">
        <v>507</v>
      </c>
      <c r="H53" s="311"/>
      <c r="I53" s="319">
        <v>829338</v>
      </c>
      <c r="J53" s="320">
        <v>104556</v>
      </c>
      <c r="K53" s="321">
        <v>106</v>
      </c>
      <c r="L53" s="322">
        <v>192544</v>
      </c>
      <c r="M53" s="323">
        <v>10.4</v>
      </c>
      <c r="N53" s="324">
        <v>95.6</v>
      </c>
    </row>
    <row r="54" spans="1:14">
      <c r="A54" s="248"/>
      <c r="B54" s="244"/>
      <c r="C54" s="244"/>
      <c r="D54" s="244"/>
      <c r="E54" s="244"/>
      <c r="F54" s="244"/>
      <c r="G54" s="325"/>
      <c r="H54" s="326" t="s">
        <v>506</v>
      </c>
      <c r="I54" s="327">
        <v>625307</v>
      </c>
      <c r="J54" s="328">
        <v>78833</v>
      </c>
      <c r="K54" s="329">
        <v>60.9</v>
      </c>
      <c r="L54" s="330">
        <v>82235</v>
      </c>
      <c r="M54" s="331">
        <v>-8.1</v>
      </c>
      <c r="N54" s="332">
        <v>69</v>
      </c>
    </row>
    <row r="55" spans="1:14">
      <c r="A55" s="248"/>
      <c r="B55" s="244"/>
      <c r="C55" s="244"/>
      <c r="D55" s="244"/>
      <c r="E55" s="244"/>
      <c r="F55" s="244"/>
      <c r="G55" s="310" t="s">
        <v>508</v>
      </c>
      <c r="H55" s="311"/>
      <c r="I55" s="319">
        <v>780443</v>
      </c>
      <c r="J55" s="320">
        <v>99954</v>
      </c>
      <c r="K55" s="321">
        <v>-4.4000000000000004</v>
      </c>
      <c r="L55" s="322">
        <v>146140</v>
      </c>
      <c r="M55" s="323">
        <v>-24.1</v>
      </c>
      <c r="N55" s="324">
        <v>19.7</v>
      </c>
    </row>
    <row r="56" spans="1:14">
      <c r="A56" s="248"/>
      <c r="B56" s="244"/>
      <c r="C56" s="244"/>
      <c r="D56" s="244"/>
      <c r="E56" s="244"/>
      <c r="F56" s="244"/>
      <c r="G56" s="325"/>
      <c r="H56" s="326" t="s">
        <v>506</v>
      </c>
      <c r="I56" s="327">
        <v>718542</v>
      </c>
      <c r="J56" s="328">
        <v>92026</v>
      </c>
      <c r="K56" s="329">
        <v>16.7</v>
      </c>
      <c r="L56" s="330">
        <v>75451</v>
      </c>
      <c r="M56" s="331">
        <v>-8.1999999999999993</v>
      </c>
      <c r="N56" s="332">
        <v>24.9</v>
      </c>
    </row>
    <row r="57" spans="1:14">
      <c r="A57" s="248"/>
      <c r="B57" s="244"/>
      <c r="C57" s="244"/>
      <c r="D57" s="244"/>
      <c r="E57" s="244"/>
      <c r="F57" s="244"/>
      <c r="G57" s="310" t="s">
        <v>509</v>
      </c>
      <c r="H57" s="311"/>
      <c r="I57" s="319">
        <v>1070865</v>
      </c>
      <c r="J57" s="320">
        <v>135074</v>
      </c>
      <c r="K57" s="321">
        <v>35.1</v>
      </c>
      <c r="L57" s="322">
        <v>146641</v>
      </c>
      <c r="M57" s="323">
        <v>0.3</v>
      </c>
      <c r="N57" s="324">
        <v>34.799999999999997</v>
      </c>
    </row>
    <row r="58" spans="1:14">
      <c r="A58" s="248"/>
      <c r="B58" s="244"/>
      <c r="C58" s="244"/>
      <c r="D58" s="244"/>
      <c r="E58" s="244"/>
      <c r="F58" s="244"/>
      <c r="G58" s="325"/>
      <c r="H58" s="326" t="s">
        <v>506</v>
      </c>
      <c r="I58" s="327">
        <v>560823</v>
      </c>
      <c r="J58" s="328">
        <v>70740</v>
      </c>
      <c r="K58" s="329">
        <v>-23.1</v>
      </c>
      <c r="L58" s="330">
        <v>68142</v>
      </c>
      <c r="M58" s="331">
        <v>-9.6999999999999993</v>
      </c>
      <c r="N58" s="332">
        <v>-13.4</v>
      </c>
    </row>
    <row r="59" spans="1:14">
      <c r="A59" s="248"/>
      <c r="B59" s="244"/>
      <c r="C59" s="244"/>
      <c r="D59" s="244"/>
      <c r="E59" s="244"/>
      <c r="F59" s="244"/>
      <c r="G59" s="310" t="s">
        <v>510</v>
      </c>
      <c r="H59" s="311"/>
      <c r="I59" s="319">
        <v>590265</v>
      </c>
      <c r="J59" s="320">
        <v>74916</v>
      </c>
      <c r="K59" s="321">
        <v>-44.5</v>
      </c>
      <c r="L59" s="322">
        <v>174587</v>
      </c>
      <c r="M59" s="323">
        <v>19.100000000000001</v>
      </c>
      <c r="N59" s="324">
        <v>-63.6</v>
      </c>
    </row>
    <row r="60" spans="1:14">
      <c r="A60" s="248"/>
      <c r="B60" s="244"/>
      <c r="C60" s="244"/>
      <c r="D60" s="244"/>
      <c r="E60" s="244"/>
      <c r="F60" s="244"/>
      <c r="G60" s="325"/>
      <c r="H60" s="326" t="s">
        <v>506</v>
      </c>
      <c r="I60" s="333">
        <v>442515</v>
      </c>
      <c r="J60" s="328">
        <v>56164</v>
      </c>
      <c r="K60" s="329">
        <v>-20.6</v>
      </c>
      <c r="L60" s="330">
        <v>79695</v>
      </c>
      <c r="M60" s="331">
        <v>17</v>
      </c>
      <c r="N60" s="332">
        <v>-37.6</v>
      </c>
    </row>
    <row r="61" spans="1:14">
      <c r="A61" s="248"/>
      <c r="B61" s="244"/>
      <c r="C61" s="244"/>
      <c r="D61" s="244"/>
      <c r="E61" s="244"/>
      <c r="F61" s="244"/>
      <c r="G61" s="310" t="s">
        <v>511</v>
      </c>
      <c r="H61" s="334"/>
      <c r="I61" s="335">
        <v>735462</v>
      </c>
      <c r="J61" s="336">
        <v>93051</v>
      </c>
      <c r="K61" s="337">
        <v>16.2</v>
      </c>
      <c r="L61" s="338">
        <v>166871</v>
      </c>
      <c r="M61" s="339">
        <v>11.6</v>
      </c>
      <c r="N61" s="324">
        <v>4.5999999999999996</v>
      </c>
    </row>
    <row r="62" spans="1:14">
      <c r="A62" s="248"/>
      <c r="B62" s="244"/>
      <c r="C62" s="244"/>
      <c r="D62" s="244"/>
      <c r="E62" s="244"/>
      <c r="F62" s="244"/>
      <c r="G62" s="325"/>
      <c r="H62" s="326" t="s">
        <v>506</v>
      </c>
      <c r="I62" s="327">
        <v>547878</v>
      </c>
      <c r="J62" s="328">
        <v>69349</v>
      </c>
      <c r="K62" s="329">
        <v>5.5</v>
      </c>
      <c r="L62" s="330">
        <v>79008</v>
      </c>
      <c r="M62" s="331">
        <v>10.199999999999999</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21.21</v>
      </c>
      <c r="G47" s="12">
        <v>25.63</v>
      </c>
      <c r="H47" s="12">
        <v>21.42</v>
      </c>
      <c r="I47" s="12">
        <v>22.61</v>
      </c>
      <c r="J47" s="13">
        <v>22.15</v>
      </c>
    </row>
    <row r="48" spans="2:10" ht="57.75" customHeight="1">
      <c r="B48" s="14"/>
      <c r="C48" s="1139" t="s">
        <v>4</v>
      </c>
      <c r="D48" s="1139"/>
      <c r="E48" s="1140"/>
      <c r="F48" s="15">
        <v>7.22</v>
      </c>
      <c r="G48" s="16">
        <v>9.81</v>
      </c>
      <c r="H48" s="16">
        <v>10.53</v>
      </c>
      <c r="I48" s="16">
        <v>9.99</v>
      </c>
      <c r="J48" s="17">
        <v>9.14</v>
      </c>
    </row>
    <row r="49" spans="2:10" ht="57.75" customHeight="1" thickBot="1">
      <c r="B49" s="18"/>
      <c r="C49" s="1141" t="s">
        <v>5</v>
      </c>
      <c r="D49" s="1141"/>
      <c r="E49" s="1142"/>
      <c r="F49" s="19">
        <v>5.23</v>
      </c>
      <c r="G49" s="20">
        <v>7.56</v>
      </c>
      <c r="H49" s="20" t="s">
        <v>518</v>
      </c>
      <c r="I49" s="20">
        <v>0.49</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7.22</v>
      </c>
      <c r="G34" s="33">
        <v>9.81</v>
      </c>
      <c r="H34" s="33">
        <v>10.53</v>
      </c>
      <c r="I34" s="33">
        <v>9.99</v>
      </c>
      <c r="J34" s="34">
        <v>9.14</v>
      </c>
      <c r="K34" s="22"/>
      <c r="L34" s="22"/>
      <c r="M34" s="22"/>
      <c r="N34" s="22"/>
      <c r="O34" s="22"/>
      <c r="P34" s="22"/>
    </row>
    <row r="35" spans="1:16" ht="39" customHeight="1">
      <c r="A35" s="22"/>
      <c r="B35" s="35"/>
      <c r="C35" s="1143" t="s">
        <v>521</v>
      </c>
      <c r="D35" s="1144"/>
      <c r="E35" s="1145"/>
      <c r="F35" s="36">
        <v>3.27</v>
      </c>
      <c r="G35" s="37">
        <v>5.17</v>
      </c>
      <c r="H35" s="37">
        <v>4.87</v>
      </c>
      <c r="I35" s="37">
        <v>1.35</v>
      </c>
      <c r="J35" s="38">
        <v>4.59</v>
      </c>
      <c r="K35" s="22"/>
      <c r="L35" s="22"/>
      <c r="M35" s="22"/>
      <c r="N35" s="22"/>
      <c r="O35" s="22"/>
      <c r="P35" s="22"/>
    </row>
    <row r="36" spans="1:16" ht="39" customHeight="1">
      <c r="A36" s="22"/>
      <c r="B36" s="35"/>
      <c r="C36" s="1143" t="s">
        <v>522</v>
      </c>
      <c r="D36" s="1144"/>
      <c r="E36" s="1145"/>
      <c r="F36" s="36">
        <v>0.62</v>
      </c>
      <c r="G36" s="37">
        <v>0.6</v>
      </c>
      <c r="H36" s="37">
        <v>0.5</v>
      </c>
      <c r="I36" s="37">
        <v>0.66</v>
      </c>
      <c r="J36" s="38">
        <v>0.86</v>
      </c>
      <c r="K36" s="22"/>
      <c r="L36" s="22"/>
      <c r="M36" s="22"/>
      <c r="N36" s="22"/>
      <c r="O36" s="22"/>
      <c r="P36" s="22"/>
    </row>
    <row r="37" spans="1:16" ht="39" customHeight="1">
      <c r="A37" s="22"/>
      <c r="B37" s="35"/>
      <c r="C37" s="1143" t="s">
        <v>523</v>
      </c>
      <c r="D37" s="1144"/>
      <c r="E37" s="1145"/>
      <c r="F37" s="36">
        <v>0.1</v>
      </c>
      <c r="G37" s="37">
        <v>0.16</v>
      </c>
      <c r="H37" s="37">
        <v>0.19</v>
      </c>
      <c r="I37" s="37">
        <v>0.11</v>
      </c>
      <c r="J37" s="38">
        <v>0.09</v>
      </c>
      <c r="K37" s="22"/>
      <c r="L37" s="22"/>
      <c r="M37" s="22"/>
      <c r="N37" s="22"/>
      <c r="O37" s="22"/>
      <c r="P37" s="22"/>
    </row>
    <row r="38" spans="1:16" ht="39" customHeight="1">
      <c r="A38" s="22"/>
      <c r="B38" s="35"/>
      <c r="C38" s="1143" t="s">
        <v>524</v>
      </c>
      <c r="D38" s="1144"/>
      <c r="E38" s="1145"/>
      <c r="F38" s="36">
        <v>0.03</v>
      </c>
      <c r="G38" s="37">
        <v>0.21</v>
      </c>
      <c r="H38" s="37">
        <v>0.12</v>
      </c>
      <c r="I38" s="37">
        <v>0.06</v>
      </c>
      <c r="J38" s="38">
        <v>0</v>
      </c>
      <c r="K38" s="22"/>
      <c r="L38" s="22"/>
      <c r="M38" s="22"/>
      <c r="N38" s="22"/>
      <c r="O38" s="22"/>
      <c r="P38" s="22"/>
    </row>
    <row r="39" spans="1:16" ht="39" customHeight="1">
      <c r="A39" s="22"/>
      <c r="B39" s="35"/>
      <c r="C39" s="1143" t="s">
        <v>525</v>
      </c>
      <c r="D39" s="1144"/>
      <c r="E39" s="1145"/>
      <c r="F39" s="36">
        <v>0</v>
      </c>
      <c r="G39" s="37">
        <v>0.02</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0.09</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175</v>
      </c>
      <c r="L45" s="60">
        <v>191</v>
      </c>
      <c r="M45" s="60">
        <v>198</v>
      </c>
      <c r="N45" s="60">
        <v>203</v>
      </c>
      <c r="O45" s="61">
        <v>214</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148</v>
      </c>
      <c r="L48" s="64">
        <v>150</v>
      </c>
      <c r="M48" s="64">
        <v>151</v>
      </c>
      <c r="N48" s="64">
        <v>153</v>
      </c>
      <c r="O48" s="65">
        <v>157</v>
      </c>
      <c r="P48" s="48"/>
      <c r="Q48" s="48"/>
      <c r="R48" s="48"/>
      <c r="S48" s="48"/>
      <c r="T48" s="48"/>
      <c r="U48" s="48"/>
    </row>
    <row r="49" spans="1:21" ht="30.75" customHeight="1">
      <c r="A49" s="48"/>
      <c r="B49" s="1161"/>
      <c r="C49" s="1162"/>
      <c r="D49" s="62"/>
      <c r="E49" s="1153" t="s">
        <v>15</v>
      </c>
      <c r="F49" s="1153"/>
      <c r="G49" s="1153"/>
      <c r="H49" s="1153"/>
      <c r="I49" s="1153"/>
      <c r="J49" s="1154"/>
      <c r="K49" s="63">
        <v>129</v>
      </c>
      <c r="L49" s="64">
        <v>111</v>
      </c>
      <c r="M49" s="64">
        <v>40</v>
      </c>
      <c r="N49" s="64">
        <v>28</v>
      </c>
      <c r="O49" s="65">
        <v>8</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260</v>
      </c>
      <c r="L52" s="64">
        <v>268</v>
      </c>
      <c r="M52" s="64">
        <v>255</v>
      </c>
      <c r="N52" s="64">
        <v>261</v>
      </c>
      <c r="O52" s="65">
        <v>264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192</v>
      </c>
      <c r="L53" s="69">
        <v>184</v>
      </c>
      <c r="M53" s="69">
        <v>134</v>
      </c>
      <c r="N53" s="69">
        <v>123</v>
      </c>
      <c r="O53" s="70">
        <v>115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2015-04-17T05:54:55Z</cp:lastPrinted>
  <dcterms:created xsi:type="dcterms:W3CDTF">2015-02-17T06:30:33Z</dcterms:created>
  <dcterms:modified xsi:type="dcterms:W3CDTF">2015-05-07T12:23:55Z</dcterms:modified>
  <cp:category/>
</cp:coreProperties>
</file>