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2_財政係\080_財政一般調査_報告\H27年度\市町村課調査物\20160331 平成26年度財政状況資料集の作成及び提出について\回答\"/>
    </mc:Choice>
  </mc:AlternateContent>
  <workbookProtection workbookPassword="979D" lockStructure="1"/>
  <bookViews>
    <workbookView xWindow="240" yWindow="60" windowWidth="14940" windowHeight="7875"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BW36" i="9"/>
  <c r="BE36" i="9"/>
  <c r="AM36" i="9"/>
  <c r="C36" i="9"/>
  <c r="BW35" i="9"/>
  <c r="AM35" i="9"/>
  <c r="C35" i="9"/>
  <c r="BW34" i="9"/>
  <c r="AM34" i="9"/>
  <c r="C34" i="9"/>
  <c r="CO34" i="9" l="1"/>
  <c r="CO35" i="9" s="1"/>
  <c r="CO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<sst xmlns="http://schemas.openxmlformats.org/spreadsheetml/2006/main" count="1052" uniqueCount="539">
  <si>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</si>
  <si>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</si>
  <si>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</si>
  <si>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</si>
  <si>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</si>
  <si>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</si>
  <si>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</si>
  <si>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</si>
  <si>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</si>
  <si>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</si>
  <si>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</si>
  <si>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</si>
  <si>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</si>
  <si>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</si>
  <si>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</si>
  <si>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</si>
  <si>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</si>
  <si>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</si>
  <si>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</si>
  <si>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</si>
  <si>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</si>
  <si>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</si>
  <si>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</si>
  <si>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</si>
  <si>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</si>
  <si>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</si>
  <si>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</si>
  <si>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</si>
  <si>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</si>
  <si>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</si>
  <si>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</si>
  <si>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</si>
  <si>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</si>
  <si>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</si>
  <si>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</si>
  <si>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</si>
  <si>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</si>
  <si>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</si>
  <si>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</si>
  <si>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</si>
  <si>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</si>
  <si>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</si>
  <si>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</si>
  <si>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</si>
  <si>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</si>
  <si>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</si>
  <si>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</si>
  <si>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</si>
  <si>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</si>
  <si>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</si>
  <si>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</si>
  <si>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</si>
  <si>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</si>
  <si>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</si>
  <si>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</si>
  <si>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</si>
  <si>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</si>
  <si>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</si>
  <si>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</si>
  <si>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</si>
  <si>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</si>
  <si>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</si>
  <si>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</si>
  <si>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</si>
  <si>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</si>
  <si>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</si>
  <si>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</si>
  <si>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</si>
  <si>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</si>
  <si>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</si>
  <si>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</si>
  <si>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</si>
  <si>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</si>
  <si>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</si>
  <si>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</si>
  <si>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</si>
  <si>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</si>
  <si>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</si>
  <si>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</si>
  <si>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</si>
  <si>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</si>
  <si>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</si>
  <si>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</si>
  <si>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</si>
  <si>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</si>
  <si>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</si>
  <si>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</si>
  <si>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</si>
  <si>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</si>
  <si>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</si>
  <si>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</si>
  <si>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</si>
  <si>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</si>
  <si>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</si>
  <si>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</si>
  <si>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</si>
  <si>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</si>
  <si>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</si>
  <si>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</si>
  <si>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</si>
  <si>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</si>
  <si>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</si>
  <si>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</si>
  <si>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</si>
  <si>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</si>
  <si>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</si>
  <si>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</si>
  <si>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</si>
  <si>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</si>
  <si>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</si>
  <si>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</si>
  <si>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</si>
  <si>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</si>
  <si>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</si>
  <si>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</si>
  <si>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</si>
  <si>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</si>
  <si>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</si>
  <si>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</si>
  <si>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</si>
  <si>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</si>
  <si>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</si>
  <si>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</si>
  <si>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</si>
  <si>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</si>
  <si>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</si>
  <si>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</si>
  <si>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</si>
  <si>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</si>
  <si>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</si>
  <si>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</si>
  <si>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</si>
  <si>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</si>
  <si>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</si>
  <si>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</si>
  <si>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</si>
  <si>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</si>
  <si>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</si>
  <si>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</si>
  <si>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</si>
  <si>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</si>
  <si>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</si>
  <si>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</si>
  <si>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</si>
  <si>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</si>
  <si>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</si>
  <si>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</si>
  <si>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</si>
  <si>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</si>
  <si>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</si>
  <si>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</si>
  <si>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</si>
  <si>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</si>
  <si>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</si>
  <si>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</si>
  <si>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</si>
  <si>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</si>
  <si>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</si>
  <si>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</si>
  <si>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</si>
  <si>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</si>
  <si>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</si>
  <si>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</si>
  <si>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</si>
  <si>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</si>
  <si>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</si>
  <si>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</si>
  <si>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</si>
  <si>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</si>
  <si>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</si>
  <si>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</si>
  <si>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</si>
  <si>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</si>
  <si>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</si>
  <si>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</si>
  <si>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</si>
  <si>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</si>
  <si>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</si>
  <si>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</si>
  <si>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</si>
  <si>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</si>
  <si>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</si>
  <si>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</si>
  <si>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</si>
  <si>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</si>
  <si>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</si>
  <si>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</si>
  <si>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</si>
  <si>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</si>
  <si>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</si>
  <si>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</si>
  <si>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</si>
  <si>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</si>
  <si>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</si>
  <si>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千葉県芝山町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</si>
  <si>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</si>
  <si>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</si>
  <si>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</si>
  <si>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</si>
  <si>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</si>
  <si>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</si>
  <si>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</si>
  <si>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</si>
  <si>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</si>
  <si>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</si>
  <si>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</si>
  <si>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</si>
  <si>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</si>
  <si>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</si>
  <si>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</si>
  <si>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</si>
  <si>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</si>
  <si>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</si>
  <si>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</si>
  <si>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</si>
  <si>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</si>
  <si>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</si>
  <si>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</si>
  <si>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</si>
  <si>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</si>
  <si>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</si>
  <si>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</si>
  <si>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</si>
  <si>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</si>
  <si>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</si>
  <si>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</si>
  <si>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</si>
  <si>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</si>
  <si>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</si>
  <si>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</si>
  <si>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</si>
  <si>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</si>
  <si>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</si>
  <si>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</si>
  <si>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</si>
  <si>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</si>
  <si>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</si>
  <si>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</si>
  <si>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</si>
  <si>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</si>
  <si>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</si>
  <si>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</si>
  <si>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</si>
  <si>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</si>
  <si>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</si>
  <si>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</si>
  <si>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</si>
  <si>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</si>
  <si>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</si>
  <si>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</si>
  <si>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</si>
  <si>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</si>
  <si>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</si>
  <si>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</si>
  <si>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</si>
  <si>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</si>
  <si>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</si>
  <si>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</si>
  <si>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</si>
  <si>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</si>
  <si>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</si>
  <si>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</si>
  <si>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</si>
  <si>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</si>
  <si>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</si>
  <si>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</si>
  <si>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</si>
  <si>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</si>
  <si>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</si>
  <si>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</si>
  <si>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</si>
  <si>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</si>
  <si>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</si>
  <si>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</si>
  <si>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</si>
  <si>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</si>
  <si>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</si>
  <si>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</si>
  <si>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</si>
  <si>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</si>
  <si>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</si>
  <si>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</si>
  <si>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</si>
  <si>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</si>
  <si>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</si>
  <si>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</si>
  <si>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</si>
  <si>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</si>
  <si>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</si>
  <si>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</si>
  <si>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</si>
  <si>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</si>
  <si>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</si>
  <si>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</si>
  <si>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</si>
  <si>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</si>
  <si>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</si>
  <si>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</si>
  <si>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</si>
  <si>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</si>
  <si>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</si>
  <si>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</si>
  <si>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</si>
  <si>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</si>
  <si>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</si>
  <si>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</si>
  <si>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</si>
  <si>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</si>
  <si>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</si>
  <si>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</si>
  <si>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</si>
  <si>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</si>
  <si>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</si>
  <si>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</si>
  <si>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</si>
  <si>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</si>
  <si>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</si>
  <si>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</si>
  <si>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</si>
  <si>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</si>
  <si>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</si>
  <si>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</si>
  <si>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</si>
  <si>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</si>
  <si>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</si>
  <si>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</si>
  <si>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</si>
  <si>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</si>
  <si>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</si>
  <si>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</si>
  <si>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</si>
  <si>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</si>
  <si>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</si>
  <si>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</si>
  <si>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</si>
  <si>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</si>
  <si>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</si>
  <si>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</si>
  <si>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</si>
  <si>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</si>
  <si>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</si>
  <si>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</si>
  <si>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</si>
  <si>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千葉県芝山町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</si>
  <si>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</si>
  <si>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</si>
  <si>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</si>
  <si>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</si>
  <si>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</si>
  <si>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</si>
  <si>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</si>
  <si>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</si>
  <si>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</si>
  <si>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</si>
  <si>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</si>
  <si>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</si>
  <si>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</si>
  <si>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</si>
  <si>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</si>
  <si>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</si>
  <si>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</si>
  <si>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</si>
  <si>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</si>
  <si>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</si>
  <si>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</si>
  <si>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</si>
  <si>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</si>
  <si>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</si>
  <si>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</si>
  <si>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</si>
  <si>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</si>
  <si>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</si>
  <si>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</si>
  <si>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</si>
  <si>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</si>
  <si>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</si>
  <si>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</si>
  <si>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</si>
  <si>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</si>
  <si>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</si>
  <si>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</si>
  <si>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</si>
  <si>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</si>
  <si>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</si>
  <si>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</si>
  <si>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</si>
  <si>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</si>
  <si>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</si>
  <si>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</si>
  <si>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</si>
  <si>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</si>
  <si>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</si>
  <si>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</si>
  <si>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</si>
  <si>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</si>
  <si>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</si>
  <si>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</si>
  <si>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</si>
  <si>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</si>
  <si>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</si>
  <si>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</si>
  <si>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</si>
  <si>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</si>
  <si>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</si>
  <si>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</si>
  <si>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</si>
  <si>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</si>
  <si>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</si>
  <si>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</si>
  <si>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</si>
  <si>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</si>
  <si>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</si>
  <si>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</si>
  <si>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</si>
  <si>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</si>
  <si>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</si>
  <si>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</si>
  <si>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</si>
  <si>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</si>
  <si>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</si>
  <si>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</si>
  <si>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</si>
  <si>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</si>
  <si>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</si>
  <si>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</si>
  <si>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</si>
  <si>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</si>
  <si>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</si>
  <si>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</si>
  <si>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</si>
  <si>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</si>
  <si>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</si>
  <si>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</si>
  <si>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</si>
  <si>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</si>
  <si>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</si>
  <si>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</si>
  <si>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</si>
  <si>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</si>
  <si>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</si>
  <si>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</si>
  <si>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</si>
  <si>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</si>
  <si>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</si>
  <si>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</si>
  <si>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</si>
  <si>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</si>
  <si>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</si>
  <si>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</si>
  <si>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</si>
  <si>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</si>
  <si>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</si>
  <si>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</si>
  <si>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</si>
  <si>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</si>
  <si>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</si>
  <si>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</si>
  <si>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</si>
  <si>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</si>
  <si>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</si>
  <si>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</si>
  <si>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</si>
  <si>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</si>
  <si>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</si>
  <si>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</si>
  <si>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</si>
  <si>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</si>
  <si>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</si>
  <si>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</si>
  <si>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</si>
  <si>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</si>
  <si>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</si>
  <si>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</si>
  <si>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</si>
  <si>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</si>
  <si>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</si>
  <si>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</si>
  <si>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</si>
  <si>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</si>
  <si>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</si>
  <si>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</si>
  <si>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</si>
  <si>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</si>
  <si>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</si>
  <si>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</si>
  <si>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</si>
  <si>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</si>
  <si>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</si>
  <si>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</si>
  <si>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</si>
  <si>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</si>
  <si>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</si>
  <si>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</si>
  <si>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</si>
  <si>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</si>
  <si>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</si>
  <si>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</si>
  <si>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</si>
  <si>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</si>
  <si>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</si>
  <si>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</si>
  <si>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</si>
  <si>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</si>
  <si>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</si>
  <si>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</si>
  <si>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</si>
  <si>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</si>
  <si>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</si>
  <si>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</si>
  <si>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</si>
  <si>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</si>
  <si>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</si>
  <si>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</si>
  <si>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</si>
  <si>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</si>
  <si>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4.52</t>
  </si>
  <si>
    <t>▲ 0.69</t>
  </si>
  <si>
    <t>▲ 2.05</t>
  </si>
  <si>
    <t>一般会計</t>
  </si>
  <si>
    <t>国民健康保険特別会計事業勘定</t>
  </si>
  <si>
    <t>介護保険特別会計</t>
  </si>
  <si>
    <t>後期高齢者医療特別会計</t>
  </si>
  <si>
    <t>公共下水道事業特別会計</t>
  </si>
  <si>
    <t>農業集落排水事業特別会計</t>
  </si>
  <si>
    <t>その他会計（赤字）</t>
  </si>
  <si>
    <t>その他会計（黒字）</t>
  </si>
  <si>
    <t>一般財団法人芝山町振興公社</t>
    <rPh sb="0" eb="2">
      <t>イッパン</t>
    </rPh>
    <rPh sb="2" eb="4">
      <t>ザイダン</t>
    </rPh>
    <rPh sb="4" eb="6">
      <t>ホウジン</t>
    </rPh>
    <rPh sb="6" eb="9">
      <t>シバヤママチ</t>
    </rPh>
    <rPh sb="9" eb="11">
      <t>シンコウ</t>
    </rPh>
    <rPh sb="11" eb="13">
      <t>コウシャ</t>
    </rPh>
    <phoneticPr fontId="2"/>
  </si>
  <si>
    <t>株式会社風和里しばやま</t>
    <rPh sb="0" eb="2">
      <t>カブシキ</t>
    </rPh>
    <rPh sb="2" eb="4">
      <t>カイシャ</t>
    </rPh>
    <rPh sb="4" eb="7">
      <t>フワリ</t>
    </rPh>
    <phoneticPr fontId="2"/>
  </si>
  <si>
    <t>芝山鉄道株式会社</t>
    <rPh sb="0" eb="2">
      <t>シバヤマ</t>
    </rPh>
    <rPh sb="2" eb="4">
      <t>テツドウ</t>
    </rPh>
    <rPh sb="4" eb="6">
      <t>カブシキ</t>
    </rPh>
    <rPh sb="6" eb="8">
      <t>カイシャ</t>
    </rPh>
    <phoneticPr fontId="2"/>
  </si>
  <si>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</si>
  <si>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</si>
  <si>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</si>
  <si>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シマチソン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</si>
  <si>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シマチソン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</si>
  <si>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8" eb="20">
      <t>ケンシュウ</t>
    </rPh>
    <phoneticPr fontId="2"/>
  </si>
  <si>
    <t>千葉県市町村総合事務組合（千葉県市町村交通災害共済特別会計）</t>
    <rPh sb="16" eb="19">
      <t>シマチソン</t>
    </rPh>
    <rPh sb="19" eb="21">
      <t>コウツウ</t>
    </rPh>
    <rPh sb="21" eb="23">
      <t>サイガイ</t>
    </rPh>
    <rPh sb="23" eb="25">
      <t>キョウサイ</t>
    </rPh>
    <rPh sb="25" eb="27">
      <t>トクベツ</t>
    </rPh>
    <phoneticPr fontId="2"/>
  </si>
  <si>
    <t>千葉県後期高齢者医療広域連合（一般会計）</t>
    <rPh sb="0" eb="3">
      <t>チバケン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</si>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</sst>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104556</c:v>
                </c:pt>
                <c:pt idx="1">
                  <c:v>99954</c:v>
                </c:pt>
                <c:pt idx="2">
                  <c:v>135074</c:v>
                </c:pt>
                <c:pt idx="3">
                  <c:v>74916</c:v>
                </c:pt>
                <c:pt idx="4">
                  <c:v>74806</c:v>
                </c:pt>
              </c:numCache>
            </c:numRef>
          </c:val>
          <c:smooth val="0"/>
        </c:ser>
        <c:dLbls>
          <c:showLegendKey val="0"/>
          <c:showVal val="0"/>
          <c:showCatName val="0"/>
          <c:showSerName val="0"/>
          <c:showPercent val="0"/>
          <c:showBubbleSize val="0"/>
        </c:dLbls>
        <c:marker val="1"/>
        <c:smooth val="0"/>
        <c:axId val="143828376"/>
        <c:axId val="215385736"/>
      </c:lineChart>
      <c:catAx>
        <c:axId val="14382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85736"/>
        <c:crosses val="autoZero"/>
        <c:auto val="1"/>
        <c:lblAlgn val="ctr"/>
        <c:lblOffset val="100"/>
        <c:tickLblSkip val="1"/>
        <c:tickMarkSkip val="1"/>
        <c:noMultiLvlLbl val="0"/>
      </c:catAx>
      <c:valAx>
        <c:axId val="2153857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2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9.81</c:v>
                </c:pt>
                <c:pt idx="1">
                  <c:v>10.53</c:v>
                </c:pt>
                <c:pt idx="2">
                  <c:v>9.99</c:v>
                </c:pt>
                <c:pt idx="3">
                  <c:v>9.14</c:v>
                </c:pt>
                <c:pt idx="4">
                  <c:v>10.3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25.63</c:v>
                </c:pt>
                <c:pt idx="1">
                  <c:v>21.42</c:v>
                </c:pt>
                <c:pt idx="2">
                  <c:v>22.61</c:v>
                </c:pt>
                <c:pt idx="3">
                  <c:v>22.15</c:v>
                </c:pt>
                <c:pt idx="4">
                  <c:v>19.48</c:v>
                </c:pt>
              </c:numCache>
            </c:numRef>
          </c:val>
        </c:ser>
        <c:dLbls>
          <c:showLegendKey val="0"/>
          <c:showVal val="0"/>
          <c:showCatName val="0"/>
          <c:showSerName val="0"/>
          <c:showPercent val="0"/>
          <c:showBubbleSize val="0"/>
        </c:dLbls>
        <c:gapWidth val="250"/>
        <c:overlap val="100"/>
        <c:axId val="216085320"/>
        <c:axId val="216145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7.56</c:v>
                </c:pt>
                <c:pt idx="1">
                  <c:v>-4.5199999999999996</c:v>
                </c:pt>
                <c:pt idx="2">
                  <c:v>0.49</c:v>
                </c:pt>
                <c:pt idx="3">
                  <c:v>-0.69</c:v>
                </c:pt>
                <c:pt idx="4">
                  <c:v>-2.0499999999999998</c:v>
                </c:pt>
              </c:numCache>
            </c:numRef>
          </c:val>
          <c:smooth val="0"/>
        </c:ser>
        <c:dLbls>
          <c:showLegendKey val="0"/>
          <c:showVal val="0"/>
          <c:showCatName val="0"/>
          <c:showSerName val="0"/>
          <c:showPercent val="0"/>
          <c:showBubbleSize val="0"/>
        </c:dLbls>
        <c:marker val="1"/>
        <c:smooth val="0"/>
        <c:axId val="216085320"/>
        <c:axId val="216145160"/>
      </c:lineChart>
      <c:catAx>
        <c:axId val="21608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145160"/>
        <c:crosses val="autoZero"/>
        <c:auto val="1"/>
        <c:lblAlgn val="ctr"/>
        <c:lblOffset val="100"/>
        <c:tickLblSkip val="1"/>
        <c:tickMarkSkip val="1"/>
        <c:noMultiLvlLbl val="0"/>
      </c:catAx>
      <c:valAx>
        <c:axId val="21614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8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0.11</c:v>
                </c:pt>
                <c:pt idx="4">
                  <c:v>#N/A</c:v>
                </c:pt>
                <c:pt idx="5">
                  <c:v>0.05</c:v>
                </c:pt>
                <c:pt idx="6">
                  <c:v>#N/A</c:v>
                </c:pt>
                <c:pt idx="7">
                  <c:v>0</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0.18</c:v>
                </c:pt>
                <c:pt idx="4">
                  <c:v>#N/A</c:v>
                </c:pt>
                <c:pt idx="5">
                  <c:v>0.11</c:v>
                </c:pt>
                <c:pt idx="6">
                  <c:v>#N/A</c:v>
                </c:pt>
                <c:pt idx="7">
                  <c:v>0.09</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0.5</c:v>
                </c:pt>
                <c:pt idx="4">
                  <c:v>#N/A</c:v>
                </c:pt>
                <c:pt idx="5">
                  <c:v>0.66</c:v>
                </c:pt>
                <c:pt idx="6">
                  <c:v>#N/A</c:v>
                </c:pt>
                <c:pt idx="7">
                  <c:v>0.85</c:v>
                </c:pt>
                <c:pt idx="8">
                  <c:v>#N/A</c:v>
                </c:pt>
                <c:pt idx="9">
                  <c:v>0.87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5.16</c:v>
                </c:pt>
                <c:pt idx="2">
                  <c:v>#N/A</c:v>
                </c:pt>
                <c:pt idx="3">
                  <c:v>4.8600000000000003</c:v>
                </c:pt>
                <c:pt idx="4">
                  <c:v>#N/A</c:v>
                </c:pt>
                <c:pt idx="5">
                  <c:v>1.34</c:v>
                </c:pt>
                <c:pt idx="6">
                  <c:v>#N/A</c:v>
                </c:pt>
                <c:pt idx="7">
                  <c:v>4.59</c:v>
                </c:pt>
                <c:pt idx="8">
                  <c:v>#N/A</c:v>
                </c:pt>
                <c:pt idx="9">
                  <c:v>3.28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9.81</c:v>
                </c:pt>
                <c:pt idx="2">
                  <c:v>#N/A</c:v>
                </c:pt>
                <c:pt idx="3">
                  <c:v>10.53</c:v>
                </c:pt>
                <c:pt idx="4">
                  <c:v>#N/A</c:v>
                </c:pt>
                <c:pt idx="5">
                  <c:v>9.99</c:v>
                </c:pt>
                <c:pt idx="6">
                  <c:v>#N/A</c:v>
                </c:pt>
                <c:pt idx="7">
                  <c:v>9.14</c:v>
                </c:pt>
                <c:pt idx="8">
                  <c:v>#N/A</c:v>
                </c:pt>
                <c:pt idx="9">
                  <c:v>10.29</c:v>
                </c:pt>
              </c:numCache>
            </c:numRef>
          </c:val>
        </c:ser>
        <c:dLbls>
          <c:showLegendKey val="0"/>
          <c:showVal val="0"/>
          <c:showCatName val="0"/>
          <c:showSerName val="0"/>
          <c:showPercent val="0"/>
          <c:showBubbleSize val="0"/>
        </c:dLbls>
        <c:gapWidth val="150"/>
        <c:overlap val="100"/>
        <c:axId val="108534408"/>
        <c:axId val="398285184"/>
      </c:barChart>
      <c:catAx>
        <c:axId val="10853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285184"/>
        <c:crosses val="autoZero"/>
        <c:auto val="1"/>
        <c:lblAlgn val="ctr"/>
        <c:lblOffset val="100"/>
        <c:tickLblSkip val="1"/>
        <c:tickMarkSkip val="1"/>
        <c:noMultiLvlLbl val="0"/>
      </c:catAx>
      <c:valAx>
        <c:axId val="39828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3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268</c:v>
                </c:pt>
                <c:pt idx="5">
                  <c:v>255</c:v>
                </c:pt>
                <c:pt idx="8">
                  <c:v>261</c:v>
                </c:pt>
                <c:pt idx="11">
                  <c:v>264</c:v>
                </c:pt>
                <c:pt idx="14">
                  <c:v>274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111</c:v>
                </c:pt>
                <c:pt idx="3">
                  <c:v>40</c:v>
                </c:pt>
                <c:pt idx="6">
                  <c:v>28</c:v>
                </c:pt>
                <c:pt idx="9">
                  <c:v>8</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150</c:v>
                </c:pt>
                <c:pt idx="3">
                  <c:v>151</c:v>
                </c:pt>
                <c:pt idx="6">
                  <c:v>153</c:v>
                </c:pt>
                <c:pt idx="9">
                  <c:v>157</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191</c:v>
                </c:pt>
                <c:pt idx="3">
                  <c:v>198</c:v>
                </c:pt>
                <c:pt idx="6">
                  <c:v>203</c:v>
                </c:pt>
                <c:pt idx="9">
                  <c:v>214</c:v>
                </c:pt>
                <c:pt idx="12">
                  <c:v>215</c:v>
                </c:pt>
              </c:numCache>
            </c:numRef>
          </c:val>
        </c:ser>
        <c:dLbls>
          <c:showLegendKey val="0"/>
          <c:showVal val="0"/>
          <c:showCatName val="0"/>
          <c:showSerName val="0"/>
          <c:showPercent val="0"/>
          <c:showBubbleSize val="0"/>
        </c:dLbls>
        <c:gapWidth val="100"/>
        <c:overlap val="100"/>
        <c:axId val="400540192"/>
        <c:axId val="40053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c:v>
                </c:pt>
                <c:pt idx="2">
                  <c:v>#N/A</c:v>
                </c:pt>
                <c:pt idx="3">
                  <c:v>#N/A</c:v>
                </c:pt>
                <c:pt idx="4">
                  <c:v>134</c:v>
                </c:pt>
                <c:pt idx="5">
                  <c:v>#N/A</c:v>
                </c:pt>
                <c:pt idx="6">
                  <c:v>#N/A</c:v>
                </c:pt>
                <c:pt idx="7">
                  <c:v>123</c:v>
                </c:pt>
                <c:pt idx="8">
                  <c:v>#N/A</c:v>
                </c:pt>
                <c:pt idx="9">
                  <c:v>#N/A</c:v>
                </c:pt>
                <c:pt idx="10">
                  <c:v>115</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400540192"/>
        <c:axId val="400538944"/>
      </c:lineChart>
      <c:catAx>
        <c:axId val="4005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538944"/>
        <c:crosses val="autoZero"/>
        <c:auto val="1"/>
        <c:lblAlgn val="ctr"/>
        <c:lblOffset val="100"/>
        <c:tickLblSkip val="1"/>
        <c:tickMarkSkip val="1"/>
        <c:noMultiLvlLbl val="0"/>
      </c:catAx>
      <c:valAx>
        <c:axId val="40053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5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3121</c:v>
                </c:pt>
                <c:pt idx="5">
                  <c:v>3134</c:v>
                </c:pt>
                <c:pt idx="8">
                  <c:v>3161</c:v>
                </c:pt>
                <c:pt idx="11">
                  <c:v>3137</c:v>
                </c:pt>
                <c:pt idx="14">
                  <c:v>3062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2096</c:v>
                </c:pt>
                <c:pt idx="5">
                  <c:v>1887</c:v>
                </c:pt>
                <c:pt idx="8">
                  <c:v>1857</c:v>
                </c:pt>
                <c:pt idx="11">
                  <c:v>1817</c:v>
                </c:pt>
                <c:pt idx="14">
                  <c:v>1786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144</c:v>
                </c:pt>
                <c:pt idx="3">
                  <c:v>154</c:v>
                </c:pt>
                <c:pt idx="6">
                  <c:v>267</c:v>
                </c:pt>
                <c:pt idx="9">
                  <c:v>264</c:v>
                </c:pt>
                <c:pt idx="12">
                  <c:v>225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c:v>
                </c:pt>
                <c:pt idx="3">
                  <c:v>91</c:v>
                </c:pt>
                <c:pt idx="6">
                  <c:v>78</c:v>
                </c:pt>
                <c:pt idx="9">
                  <c:v>76</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1781</c:v>
                </c:pt>
                <c:pt idx="3">
                  <c:v>1732</c:v>
                </c:pt>
                <c:pt idx="6">
                  <c:v>1678</c:v>
                </c:pt>
                <c:pt idx="9">
                  <c:v>1618</c:v>
                </c:pt>
                <c:pt idx="12">
                  <c:v>1552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2421</c:v>
                </c:pt>
                <c:pt idx="3">
                  <c:v>2462</c:v>
                </c:pt>
                <c:pt idx="6">
                  <c:v>2473</c:v>
                </c:pt>
                <c:pt idx="9">
                  <c:v>2480</c:v>
                </c:pt>
                <c:pt idx="12">
                  <c:v>2433</c:v>
                </c:pt>
              </c:numCache>
            </c:numRef>
          </c:val>
        </c:ser>
        <c:dLbls>
          <c:showLegendKey val="0"/>
          <c:showVal val="0"/>
          <c:showCatName val="0"/>
          <c:showSerName val="0"/>
          <c:showPercent val="0"/>
          <c:showBubbleSize val="0"/>
        </c:dLbls>
        <c:gapWidth val="100"/>
        <c:overlap val="100"/>
        <c:axId val="400998376"/>
        <c:axId val="400736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0998376"/>
        <c:axId val="400736040"/>
      </c:lineChart>
      <c:catAx>
        <c:axId val="40099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736040"/>
        <c:crosses val="autoZero"/>
        <c:auto val="1"/>
        <c:lblAlgn val="ctr"/>
        <c:lblOffset val="100"/>
        <c:tickLblSkip val="1"/>
        <c:tickMarkSkip val="1"/>
        <c:noMultiLvlLbl val="0"/>
      </c:catAx>
      <c:valAx>
        <c:axId val="40073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9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7,715
7,528
43.24
5,384,187
5,049,568
296,336
2,878,049
2,433,234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成田国際空港に隣接している当町では、空港南部工業団地に所在する物流企業を中心とした市町村民税法人分や固定資産税等により、類似団体平均に比べ高い税収を確保できている。</a:t>
          </a:r>
          <a:endParaRPr kumimoji="1" lang="en-US" altLang="ja-JP" sz="1300">
            <a:latin typeface="ＭＳ Ｐゴシック"/>
          </a:endParaRPr>
        </a:p>
        <a:p>
          <a:r>
            <a:rPr kumimoji="1" lang="ja-JP" altLang="en-US" sz="1300">
              <a:latin typeface="ＭＳ Ｐゴシック"/>
            </a:rPr>
            <a:t>　安定した税収の一方で社会福祉費、高齢者保健福祉費、公債費が年々増加傾向にあるため、財政力指数はここ数年微減している。義務的経費の支出は今後も増えることが推測されるため、現状の高い財政力指数に油断することなく、計画的な資金の積立てや効果的な予算配分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6" name="直線コネクタ 65"/>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9" name="直線コネクタ 68"/>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105128</xdr:rowOff>
    </xdr:from>
    <xdr:to>
      <xdr:col>4</xdr:col>
      <xdr:colOff>482600</xdr:colOff>
      <xdr:row>37</xdr:row>
      <xdr:rowOff>158750</xdr:rowOff>
    </xdr:to>
    <xdr:cxnSp macro="">
      <xdr:nvCxnSpPr>
        <xdr:cNvPr id="72" name="直線コネクタ 71"/>
        <xdr:cNvCxnSpPr/>
      </xdr:nvCxnSpPr>
      <xdr:spPr>
        <a:xfrm>
          <a:off x="2336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105128</xdr:rowOff>
    </xdr:to>
    <xdr:cxnSp macro="">
      <xdr:nvCxnSpPr>
        <xdr:cNvPr id="75" name="直線コネクタ 74"/>
        <xdr:cNvCxnSpPr/>
      </xdr:nvCxnSpPr>
      <xdr:spPr>
        <a:xfrm>
          <a:off x="1447800" y="64219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54328</xdr:rowOff>
    </xdr:from>
    <xdr:to>
      <xdr:col>3</xdr:col>
      <xdr:colOff>330200</xdr:colOff>
      <xdr:row>37</xdr:row>
      <xdr:rowOff>155928</xdr:rowOff>
    </xdr:to>
    <xdr:sp macro="" textlink="">
      <xdr:nvSpPr>
        <xdr:cNvPr id="91" name="円/楕円 90"/>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166105</xdr:rowOff>
    </xdr:from>
    <xdr:ext cx="762000" cy="259045"/>
    <xdr:sp macro="" textlink="">
      <xdr:nvSpPr>
        <xdr:cNvPr id="92" name="テキスト ボックス 91"/>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3" name="円/楕円 92"/>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4" name="テキスト ボックス 93"/>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ではおよそ一般的でない、空港を離着陸する航空機の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60960</xdr:rowOff>
    </xdr:to>
    <xdr:cxnSp macro="">
      <xdr:nvCxnSpPr>
        <xdr:cNvPr id="129" name="直線コネクタ 128"/>
        <xdr:cNvCxnSpPr/>
      </xdr:nvCxnSpPr>
      <xdr:spPr>
        <a:xfrm>
          <a:off x="4114800" y="1108053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64</xdr:row>
      <xdr:rowOff>143933</xdr:rowOff>
    </xdr:to>
    <xdr:cxnSp macro="">
      <xdr:nvCxnSpPr>
        <xdr:cNvPr id="132" name="直線コネクタ 131"/>
        <xdr:cNvCxnSpPr/>
      </xdr:nvCxnSpPr>
      <xdr:spPr>
        <a:xfrm flipV="1">
          <a:off x="3225800" y="110805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64981</xdr:rowOff>
    </xdr:to>
    <xdr:cxnSp macro="">
      <xdr:nvCxnSpPr>
        <xdr:cNvPr id="135" name="直線コネクタ 134"/>
        <xdr:cNvCxnSpPr/>
      </xdr:nvCxnSpPr>
      <xdr:spPr>
        <a:xfrm flipV="1">
          <a:off x="2336800" y="1111673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65</xdr:row>
      <xdr:rowOff>64981</xdr:rowOff>
    </xdr:to>
    <xdr:cxnSp macro="">
      <xdr:nvCxnSpPr>
        <xdr:cNvPr id="138" name="直線コネクタ 137"/>
        <xdr:cNvCxnSpPr/>
      </xdr:nvCxnSpPr>
      <xdr:spPr>
        <a:xfrm>
          <a:off x="1447800" y="1098804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8" name="円/楕円 147"/>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49"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0" name="円/楕円 149"/>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1" name="テキスト ボックス 150"/>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2" name="円/楕円 151"/>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3" name="テキスト ボックス 152"/>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14181</xdr:rowOff>
    </xdr:from>
    <xdr:to>
      <xdr:col>3</xdr:col>
      <xdr:colOff>330200</xdr:colOff>
      <xdr:row>65</xdr:row>
      <xdr:rowOff>115781</xdr:rowOff>
    </xdr:to>
    <xdr:sp macro="" textlink="">
      <xdr:nvSpPr>
        <xdr:cNvPr id="154" name="円/楕円 153"/>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100558</xdr:rowOff>
    </xdr:from>
    <xdr:ext cx="762000" cy="259045"/>
    <xdr:sp macro="" textlink="">
      <xdr:nvSpPr>
        <xdr:cNvPr id="155" name="テキスト ボックス 154"/>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内平均を下回っているものの、平成２５年度決算と比較すると微増となっている。理由としては人件費は９，２９０千円の増額、物件費は５１，６２６千円の増額となり、双方を足し合わせると６０，９１６千円の増額となるが、人口が前年度基準日に比べ、１６４名減少していることが影響していると思われる。</a:t>
          </a:r>
          <a:endParaRPr kumimoji="1" lang="en-US" altLang="ja-JP" sz="1300">
            <a:latin typeface="ＭＳ Ｐゴシック"/>
          </a:endParaRPr>
        </a:p>
        <a:p>
          <a:r>
            <a:rPr kumimoji="1" lang="ja-JP" altLang="en-US" sz="1300">
              <a:latin typeface="ＭＳ Ｐゴシック"/>
            </a:rPr>
            <a:t>　人口は年々減少しているが、維持補修費は増加傾向にあるため、公共施設等総合管理計画を策定し、計画的な予算執行を図りたい。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10768</xdr:rowOff>
    </xdr:from>
    <xdr:to>
      <xdr:col>7</xdr:col>
      <xdr:colOff>152400</xdr:colOff>
      <xdr:row>84</xdr:row>
      <xdr:rowOff>34987</xdr:rowOff>
    </xdr:to>
    <xdr:cxnSp macro="">
      <xdr:nvCxnSpPr>
        <xdr:cNvPr id="189" name="直線コネクタ 188"/>
        <xdr:cNvCxnSpPr/>
      </xdr:nvCxnSpPr>
      <xdr:spPr>
        <a:xfrm>
          <a:off x="4114800" y="14412568"/>
          <a:ext cx="8382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8982</xdr:rowOff>
    </xdr:from>
    <xdr:to>
      <xdr:col>6</xdr:col>
      <xdr:colOff>0</xdr:colOff>
      <xdr:row>84</xdr:row>
      <xdr:rowOff>10768</xdr:rowOff>
    </xdr:to>
    <xdr:cxnSp macro="">
      <xdr:nvCxnSpPr>
        <xdr:cNvPr id="192" name="直線コネクタ 191"/>
        <xdr:cNvCxnSpPr/>
      </xdr:nvCxnSpPr>
      <xdr:spPr>
        <a:xfrm>
          <a:off x="3225800" y="14410782"/>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8982</xdr:rowOff>
    </xdr:from>
    <xdr:to>
      <xdr:col>4</xdr:col>
      <xdr:colOff>482600</xdr:colOff>
      <xdr:row>84</xdr:row>
      <xdr:rowOff>76964</xdr:rowOff>
    </xdr:to>
    <xdr:cxnSp macro="">
      <xdr:nvCxnSpPr>
        <xdr:cNvPr id="195" name="直線コネクタ 194"/>
        <xdr:cNvCxnSpPr/>
      </xdr:nvCxnSpPr>
      <xdr:spPr>
        <a:xfrm flipV="1">
          <a:off x="2336800" y="14410782"/>
          <a:ext cx="889000" cy="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39942</xdr:rowOff>
    </xdr:from>
    <xdr:to>
      <xdr:col>3</xdr:col>
      <xdr:colOff>279400</xdr:colOff>
      <xdr:row>84</xdr:row>
      <xdr:rowOff>76964</xdr:rowOff>
    </xdr:to>
    <xdr:cxnSp macro="">
      <xdr:nvCxnSpPr>
        <xdr:cNvPr id="198" name="直線コネクタ 197"/>
        <xdr:cNvCxnSpPr/>
      </xdr:nvCxnSpPr>
      <xdr:spPr>
        <a:xfrm>
          <a:off x="1447800" y="14441742"/>
          <a:ext cx="889000" cy="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155637</xdr:rowOff>
    </xdr:from>
    <xdr:to>
      <xdr:col>7</xdr:col>
      <xdr:colOff>203200</xdr:colOff>
      <xdr:row>84</xdr:row>
      <xdr:rowOff>85787</xdr:rowOff>
    </xdr:to>
    <xdr:sp macro="" textlink="">
      <xdr:nvSpPr>
        <xdr:cNvPr id="208" name="円/楕円 207"/>
        <xdr:cNvSpPr/>
      </xdr:nvSpPr>
      <xdr:spPr>
        <a:xfrm>
          <a:off x="4902200" y="143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714</xdr:rowOff>
    </xdr:from>
    <xdr:ext cx="762000" cy="259045"/>
    <xdr:sp macro="" textlink="">
      <xdr:nvSpPr>
        <xdr:cNvPr id="209" name="人件費・物件費等の状況該当値テキスト"/>
        <xdr:cNvSpPr txBox="1"/>
      </xdr:nvSpPr>
      <xdr:spPr>
        <a:xfrm>
          <a:off x="5041900" y="1423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230,289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131418</xdr:rowOff>
    </xdr:from>
    <xdr:to>
      <xdr:col>6</xdr:col>
      <xdr:colOff>50800</xdr:colOff>
      <xdr:row>84</xdr:row>
      <xdr:rowOff>61568</xdr:rowOff>
    </xdr:to>
    <xdr:sp macro="" textlink="">
      <xdr:nvSpPr>
        <xdr:cNvPr id="210" name="円/楕円 209"/>
        <xdr:cNvSpPr/>
      </xdr:nvSpPr>
      <xdr:spPr>
        <a:xfrm>
          <a:off x="4064000" y="143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71745</xdr:rowOff>
    </xdr:from>
    <xdr:ext cx="736600" cy="259045"/>
    <xdr:sp macro="" textlink="">
      <xdr:nvSpPr>
        <xdr:cNvPr id="211" name="テキスト ボックス 210"/>
        <xdr:cNvSpPr txBox="1"/>
      </xdr:nvSpPr>
      <xdr:spPr>
        <a:xfrm>
          <a:off x="3733800" y="1413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129632</xdr:rowOff>
    </xdr:from>
    <xdr:to>
      <xdr:col>4</xdr:col>
      <xdr:colOff>533400</xdr:colOff>
      <xdr:row>84</xdr:row>
      <xdr:rowOff>59782</xdr:rowOff>
    </xdr:to>
    <xdr:sp macro="" textlink="">
      <xdr:nvSpPr>
        <xdr:cNvPr id="212" name="円/楕円 211"/>
        <xdr:cNvSpPr/>
      </xdr:nvSpPr>
      <xdr:spPr>
        <a:xfrm>
          <a:off x="3175000" y="143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69959</xdr:rowOff>
    </xdr:from>
    <xdr:ext cx="762000" cy="259045"/>
    <xdr:sp macro="" textlink="">
      <xdr:nvSpPr>
        <xdr:cNvPr id="213" name="テキスト ボックス 212"/>
        <xdr:cNvSpPr txBox="1"/>
      </xdr:nvSpPr>
      <xdr:spPr>
        <a:xfrm>
          <a:off x="2844800" y="141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26164</xdr:rowOff>
    </xdr:from>
    <xdr:to>
      <xdr:col>3</xdr:col>
      <xdr:colOff>330200</xdr:colOff>
      <xdr:row>84</xdr:row>
      <xdr:rowOff>127764</xdr:rowOff>
    </xdr:to>
    <xdr:sp macro="" textlink="">
      <xdr:nvSpPr>
        <xdr:cNvPr id="214" name="円/楕円 213"/>
        <xdr:cNvSpPr/>
      </xdr:nvSpPr>
      <xdr:spPr>
        <a:xfrm>
          <a:off x="2286000" y="144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112541</xdr:rowOff>
    </xdr:from>
    <xdr:ext cx="762000" cy="259045"/>
    <xdr:sp macro="" textlink="">
      <xdr:nvSpPr>
        <xdr:cNvPr id="215" name="テキスト ボックス 214"/>
        <xdr:cNvSpPr txBox="1"/>
      </xdr:nvSpPr>
      <xdr:spPr>
        <a:xfrm>
          <a:off x="1955800" y="145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160592</xdr:rowOff>
    </xdr:from>
    <xdr:to>
      <xdr:col>2</xdr:col>
      <xdr:colOff>127000</xdr:colOff>
      <xdr:row>84</xdr:row>
      <xdr:rowOff>90742</xdr:rowOff>
    </xdr:to>
    <xdr:sp macro="" textlink="">
      <xdr:nvSpPr>
        <xdr:cNvPr id="216" name="円/楕円 215"/>
        <xdr:cNvSpPr/>
      </xdr:nvSpPr>
      <xdr:spPr>
        <a:xfrm>
          <a:off x="1397000" y="143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75519</xdr:rowOff>
    </xdr:from>
    <xdr:ext cx="762000" cy="259045"/>
    <xdr:sp macro="" textlink="">
      <xdr:nvSpPr>
        <xdr:cNvPr id="217" name="テキスト ボックス 216"/>
        <xdr:cNvSpPr txBox="1"/>
      </xdr:nvSpPr>
      <xdr:spPr>
        <a:xfrm>
          <a:off x="1066800" y="1447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類似団体内平均に比べて４．２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ことと想定される。</a:t>
          </a:r>
          <a:endParaRPr kumimoji="1" lang="en-US" altLang="ja-JP" sz="1300">
            <a:latin typeface="ＭＳ Ｐゴシック"/>
          </a:endParaRPr>
        </a:p>
        <a:p>
          <a:r>
            <a:rPr kumimoji="1" lang="ja-JP" altLang="en-US" sz="1300">
              <a:latin typeface="ＭＳ Ｐゴシック"/>
            </a:rPr>
            <a:t>　今後本格的に実施される人事考課制度と併せ、給与の適正化に努める。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49" name="直線コネクタ 248"/>
        <xdr:cNvCxnSpPr/>
      </xdr:nvCxnSpPr>
      <xdr:spPr>
        <a:xfrm flipV="1">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89</xdr:row>
      <xdr:rowOff>161544</xdr:rowOff>
    </xdr:to>
    <xdr:cxnSp macro="">
      <xdr:nvCxnSpPr>
        <xdr:cNvPr id="252" name="直線コネクタ 251"/>
        <xdr:cNvCxnSpPr/>
      </xdr:nvCxnSpPr>
      <xdr:spPr>
        <a:xfrm flipV="1">
          <a:off x="15290800" y="1487043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161544</xdr:rowOff>
    </xdr:to>
    <xdr:cxnSp macro="">
      <xdr:nvCxnSpPr>
        <xdr:cNvPr id="255" name="直線コネクタ 254"/>
        <xdr:cNvCxnSpPr/>
      </xdr:nvCxnSpPr>
      <xdr:spPr>
        <a:xfrm>
          <a:off x="14401800" y="153482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120904</xdr:rowOff>
    </xdr:from>
    <xdr:to>
      <xdr:col>21</xdr:col>
      <xdr:colOff>0</xdr:colOff>
      <xdr:row>89</xdr:row>
      <xdr:rowOff>89154</xdr:rowOff>
    </xdr:to>
    <xdr:cxnSp macro="">
      <xdr:nvCxnSpPr>
        <xdr:cNvPr id="258" name="直線コネクタ 257"/>
        <xdr:cNvCxnSpPr/>
      </xdr:nvCxnSpPr>
      <xdr:spPr>
        <a:xfrm>
          <a:off x="13512800" y="1486560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68" name="円/楕円 26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118127</xdr:rowOff>
    </xdr:from>
    <xdr:ext cx="762000" cy="259045"/>
    <xdr:sp macro="" textlink="">
      <xdr:nvSpPr>
        <xdr:cNvPr id="269" name="給与水準   （国との比較）該当値テキスト"/>
        <xdr:cNvSpPr txBox="1"/>
      </xdr:nvSpPr>
      <xdr:spPr>
        <a:xfrm>
          <a:off x="17106900" y="146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0" name="円/楕円 269"/>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1" name="テキスト ボックス 270"/>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110744</xdr:rowOff>
    </xdr:from>
    <xdr:to>
      <xdr:col>22</xdr:col>
      <xdr:colOff>254000</xdr:colOff>
      <xdr:row>90</xdr:row>
      <xdr:rowOff>40894</xdr:rowOff>
    </xdr:to>
    <xdr:sp macro="" textlink="">
      <xdr:nvSpPr>
        <xdr:cNvPr id="272" name="円/楕円 271"/>
        <xdr:cNvSpPr/>
      </xdr:nvSpPr>
      <xdr:spPr>
        <a:xfrm>
          <a:off x="15240000" y="153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25671</xdr:rowOff>
    </xdr:from>
    <xdr:ext cx="762000" cy="259045"/>
    <xdr:sp macro="" textlink="">
      <xdr:nvSpPr>
        <xdr:cNvPr id="273" name="テキスト ボックス 272"/>
        <xdr:cNvSpPr txBox="1"/>
      </xdr:nvSpPr>
      <xdr:spPr>
        <a:xfrm>
          <a:off x="14909800" y="154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74" name="円/楕円 273"/>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124731</xdr:rowOff>
    </xdr:from>
    <xdr:ext cx="762000" cy="259045"/>
    <xdr:sp macro="" textlink="">
      <xdr:nvSpPr>
        <xdr:cNvPr id="275" name="テキスト ボックス 274"/>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76" name="円/楕円 275"/>
        <xdr:cNvSpPr/>
      </xdr:nvSpPr>
      <xdr:spPr>
        <a:xfrm>
          <a:off x="13462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156481</xdr:rowOff>
    </xdr:from>
    <xdr:ext cx="762000" cy="259045"/>
    <xdr:sp macro="" textlink="">
      <xdr:nvSpPr>
        <xdr:cNvPr id="277" name="テキスト ボックス 276"/>
        <xdr:cNvSpPr txBox="1"/>
      </xdr:nvSpPr>
      <xdr:spPr>
        <a:xfrm>
          <a:off x="13131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ているものの、県平均と比較すると７．１７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kumimoji="1" lang="en-US" altLang="ja-JP" sz="1300">
            <a:latin typeface="ＭＳ Ｐゴシック"/>
          </a:endParaRPr>
        </a:p>
        <a:p>
          <a:r>
            <a:rPr kumimoji="1" lang="ja-JP" altLang="en-US" sz="1300">
              <a:latin typeface="ＭＳ Ｐゴシック"/>
            </a:rPr>
            <a:t>　併せてポスト団塊の世代職員の退職で行政サービスの質が落ちないよう平成２６年３月に芝山町定員管理適正化計画を策定し、計画的な人材育成、世代間職員数の平準化を図っていく。</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104212</xdr:rowOff>
    </xdr:to>
    <xdr:cxnSp macro="">
      <xdr:nvCxnSpPr>
        <xdr:cNvPr id="314" name="直線コネクタ 313"/>
        <xdr:cNvCxnSpPr/>
      </xdr:nvCxnSpPr>
      <xdr:spPr>
        <a:xfrm>
          <a:off x="16179800" y="10515781"/>
          <a:ext cx="8382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34580</xdr:rowOff>
    </xdr:from>
    <xdr:to>
      <xdr:col>23</xdr:col>
      <xdr:colOff>406400</xdr:colOff>
      <xdr:row>61</xdr:row>
      <xdr:rowOff>57331</xdr:rowOff>
    </xdr:to>
    <xdr:cxnSp macro="">
      <xdr:nvCxnSpPr>
        <xdr:cNvPr id="317" name="直線コネクタ 316"/>
        <xdr:cNvCxnSpPr/>
      </xdr:nvCxnSpPr>
      <xdr:spPr>
        <a:xfrm>
          <a:off x="15290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34580</xdr:rowOff>
    </xdr:from>
    <xdr:to>
      <xdr:col>22</xdr:col>
      <xdr:colOff>203200</xdr:colOff>
      <xdr:row>61</xdr:row>
      <xdr:rowOff>57331</xdr:rowOff>
    </xdr:to>
    <xdr:cxnSp macro="">
      <xdr:nvCxnSpPr>
        <xdr:cNvPr id="320" name="直線コネクタ 319"/>
        <xdr:cNvCxnSpPr/>
      </xdr:nvCxnSpPr>
      <xdr:spPr>
        <a:xfrm flipV="1">
          <a:off x="14401800" y="1049303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51126</xdr:rowOff>
    </xdr:from>
    <xdr:to>
      <xdr:col>21</xdr:col>
      <xdr:colOff>0</xdr:colOff>
      <xdr:row>61</xdr:row>
      <xdr:rowOff>57331</xdr:rowOff>
    </xdr:to>
    <xdr:cxnSp macro="">
      <xdr:nvCxnSpPr>
        <xdr:cNvPr id="323" name="直線コネクタ 322"/>
        <xdr:cNvCxnSpPr/>
      </xdr:nvCxnSpPr>
      <xdr:spPr>
        <a:xfrm>
          <a:off x="13512800" y="1050957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53412</xdr:rowOff>
    </xdr:from>
    <xdr:to>
      <xdr:col>24</xdr:col>
      <xdr:colOff>609600</xdr:colOff>
      <xdr:row>61</xdr:row>
      <xdr:rowOff>155012</xdr:rowOff>
    </xdr:to>
    <xdr:sp macro="" textlink="">
      <xdr:nvSpPr>
        <xdr:cNvPr id="333" name="円/楕円 332"/>
        <xdr:cNvSpPr/>
      </xdr:nvSpPr>
      <xdr:spPr>
        <a:xfrm>
          <a:off x="169672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69939</xdr:rowOff>
    </xdr:from>
    <xdr:ext cx="762000" cy="259045"/>
    <xdr:sp macro="" textlink="">
      <xdr:nvSpPr>
        <xdr:cNvPr id="334" name="定員管理の状況該当値テキスト"/>
        <xdr:cNvSpPr txBox="1"/>
      </xdr:nvSpPr>
      <xdr:spPr>
        <a:xfrm>
          <a:off x="17106900" y="1035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35" name="円/楕円 334"/>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118308</xdr:rowOff>
    </xdr:from>
    <xdr:ext cx="736600" cy="259045"/>
    <xdr:sp macro="" textlink="">
      <xdr:nvSpPr>
        <xdr:cNvPr id="336" name="テキスト ボックス 335"/>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155230</xdr:rowOff>
    </xdr:from>
    <xdr:to>
      <xdr:col>22</xdr:col>
      <xdr:colOff>254000</xdr:colOff>
      <xdr:row>61</xdr:row>
      <xdr:rowOff>85380</xdr:rowOff>
    </xdr:to>
    <xdr:sp macro="" textlink="">
      <xdr:nvSpPr>
        <xdr:cNvPr id="337" name="円/楕円 336"/>
        <xdr:cNvSpPr/>
      </xdr:nvSpPr>
      <xdr:spPr>
        <a:xfrm>
          <a:off x="15240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95557</xdr:rowOff>
    </xdr:from>
    <xdr:ext cx="762000" cy="259045"/>
    <xdr:sp macro="" textlink="">
      <xdr:nvSpPr>
        <xdr:cNvPr id="338" name="テキスト ボックス 337"/>
        <xdr:cNvSpPr txBox="1"/>
      </xdr:nvSpPr>
      <xdr:spPr>
        <a:xfrm>
          <a:off x="14909800" y="102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6531</xdr:rowOff>
    </xdr:from>
    <xdr:to>
      <xdr:col>21</xdr:col>
      <xdr:colOff>50800</xdr:colOff>
      <xdr:row>61</xdr:row>
      <xdr:rowOff>108131</xdr:rowOff>
    </xdr:to>
    <xdr:sp macro="" textlink="">
      <xdr:nvSpPr>
        <xdr:cNvPr id="339" name="円/楕円 338"/>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118308</xdr:rowOff>
    </xdr:from>
    <xdr:ext cx="762000" cy="259045"/>
    <xdr:sp macro="" textlink="">
      <xdr:nvSpPr>
        <xdr:cNvPr id="340" name="テキスト ボックス 339"/>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326</xdr:rowOff>
    </xdr:from>
    <xdr:to>
      <xdr:col>19</xdr:col>
      <xdr:colOff>533400</xdr:colOff>
      <xdr:row>61</xdr:row>
      <xdr:rowOff>101926</xdr:rowOff>
    </xdr:to>
    <xdr:sp macro="" textlink="">
      <xdr:nvSpPr>
        <xdr:cNvPr id="341" name="円/楕円 340"/>
        <xdr:cNvSpPr/>
      </xdr:nvSpPr>
      <xdr:spPr>
        <a:xfrm>
          <a:off x="13462000" y="10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112103</xdr:rowOff>
    </xdr:from>
    <xdr:ext cx="762000" cy="259045"/>
    <xdr:sp macro="" textlink="">
      <xdr:nvSpPr>
        <xdr:cNvPr id="342" name="テキスト ボックス 341"/>
        <xdr:cNvSpPr txBox="1"/>
      </xdr:nvSpPr>
      <xdr:spPr>
        <a:xfrm>
          <a:off x="13131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類似団体内平均を４．６ポイント下回っている。</a:t>
          </a:r>
          <a:endParaRPr kumimoji="1" lang="en-US" altLang="ja-JP" sz="1300">
            <a:latin typeface="ＭＳ Ｐゴシック"/>
          </a:endParaRPr>
        </a:p>
        <a:p>
          <a:r>
            <a:rPr kumimoji="1" lang="ja-JP" altLang="en-US" sz="1300">
              <a:latin typeface="ＭＳ Ｐゴシック"/>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112522</xdr:rowOff>
    </xdr:to>
    <xdr:cxnSp macro="">
      <xdr:nvCxnSpPr>
        <xdr:cNvPr id="373" name="直線コネクタ 372"/>
        <xdr:cNvCxnSpPr/>
      </xdr:nvCxnSpPr>
      <xdr:spPr>
        <a:xfrm flipV="1">
          <a:off x="16179800" y="69608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112522</xdr:rowOff>
    </xdr:from>
    <xdr:to>
      <xdr:col>23</xdr:col>
      <xdr:colOff>406400</xdr:colOff>
      <xdr:row>40</xdr:row>
      <xdr:rowOff>151130</xdr:rowOff>
    </xdr:to>
    <xdr:cxnSp macro="">
      <xdr:nvCxnSpPr>
        <xdr:cNvPr id="376" name="直線コネクタ 375"/>
        <xdr:cNvCxnSpPr/>
      </xdr:nvCxnSpPr>
      <xdr:spPr>
        <a:xfrm flipV="1">
          <a:off x="15290800" y="69705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18288</xdr:rowOff>
    </xdr:to>
    <xdr:cxnSp macro="">
      <xdr:nvCxnSpPr>
        <xdr:cNvPr id="379" name="直線コネクタ 378"/>
        <xdr:cNvCxnSpPr/>
      </xdr:nvCxnSpPr>
      <xdr:spPr>
        <a:xfrm flipV="1">
          <a:off x="14401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18288</xdr:rowOff>
    </xdr:from>
    <xdr:to>
      <xdr:col>21</xdr:col>
      <xdr:colOff>0</xdr:colOff>
      <xdr:row>41</xdr:row>
      <xdr:rowOff>61722</xdr:rowOff>
    </xdr:to>
    <xdr:cxnSp macro="">
      <xdr:nvCxnSpPr>
        <xdr:cNvPr id="382" name="直線コネクタ 381"/>
        <xdr:cNvCxnSpPr/>
      </xdr:nvCxnSpPr>
      <xdr:spPr>
        <a:xfrm flipV="1">
          <a:off x="13512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2" name="円/楕円 39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3"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61722</xdr:rowOff>
    </xdr:from>
    <xdr:to>
      <xdr:col>23</xdr:col>
      <xdr:colOff>457200</xdr:colOff>
      <xdr:row>40</xdr:row>
      <xdr:rowOff>163322</xdr:rowOff>
    </xdr:to>
    <xdr:sp macro="" textlink="">
      <xdr:nvSpPr>
        <xdr:cNvPr id="394" name="円/楕円 393"/>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2049</xdr:rowOff>
    </xdr:from>
    <xdr:ext cx="736600" cy="259045"/>
    <xdr:sp macro="" textlink="">
      <xdr:nvSpPr>
        <xdr:cNvPr id="395" name="テキスト ボックス 394"/>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6" name="円/楕円 39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7" name="テキスト ボックス 39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138938</xdr:rowOff>
    </xdr:from>
    <xdr:to>
      <xdr:col>21</xdr:col>
      <xdr:colOff>50800</xdr:colOff>
      <xdr:row>41</xdr:row>
      <xdr:rowOff>69088</xdr:rowOff>
    </xdr:to>
    <xdr:sp macro="" textlink="">
      <xdr:nvSpPr>
        <xdr:cNvPr id="398" name="円/楕円 397"/>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79265</xdr:rowOff>
    </xdr:from>
    <xdr:ext cx="762000" cy="259045"/>
    <xdr:sp macro="" textlink="">
      <xdr:nvSpPr>
        <xdr:cNvPr id="399" name="テキスト ボックス 398"/>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0" name="円/楕円 399"/>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1" name="テキスト ボックス 400"/>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これまでと同じく将来負担額よりも当該経費に充当可能な財源（基金、地方債現在高等に係る基準財政需要額算入見込額）が大きいため、将来負担比率は「－」で表示されている。</a:t>
          </a:r>
          <a:endParaRPr kumimoji="1" lang="en-US" altLang="ja-JP" sz="1300">
            <a:latin typeface="ＭＳ Ｐゴシック"/>
          </a:endParaRPr>
        </a:p>
        <a:p>
          <a:r>
            <a:rPr kumimoji="1" lang="ja-JP" altLang="en-US" sz="1300">
              <a:latin typeface="ＭＳ Ｐゴシック"/>
            </a:rPr>
            <a:t>　起債及び債務負担行為設定を適正に管理すると共に基金への計画的な積立を実施していく。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5" name="フローチャート : 判断 444"/>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6" name="テキスト ボックス 445"/>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千葉県芝山町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7,715
7,528
43.24
5,384,187
5,049,568
296,336
2,878,049
2,433,234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人件費における経常収支比率が類似団体平均と比較して高いが、これは主に手当支給額（地域手当）の差が原因と思われる。</a:t>
          </a:r>
          <a:endParaRPr kumimoji="1" lang="en-US" altLang="ja-JP" sz="1300">
            <a:latin typeface="ＭＳ Ｐゴシック"/>
          </a:endParaRPr>
        </a:p>
        <a:p>
          <a:r>
            <a:rPr kumimoji="1" lang="ja-JP" altLang="en-US" sz="1300">
              <a:latin typeface="ＭＳ Ｐゴシック"/>
            </a:rPr>
            <a:t>　県内では当町よりも高い率で支給している団体があるため、県内平均より低い値となっていると推測される。</a:t>
          </a:r>
          <a:endParaRPr kumimoji="1" lang="en-US" altLang="ja-JP" sz="1300">
            <a:latin typeface="ＭＳ Ｐゴシック"/>
          </a:endParaRPr>
        </a:p>
        <a:p>
          <a:r>
            <a:rPr kumimoji="1" lang="ja-JP" altLang="en-US" sz="1300">
              <a:latin typeface="ＭＳ Ｐゴシック"/>
            </a:rPr>
            <a:t>　手当の見直しはこれまで都度行われてきたが、今後も人件費全体の適正化に努める。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37</xdr:row>
      <xdr:rowOff>152146</xdr:rowOff>
    </xdr:to>
    <xdr:cxnSp macro="">
      <xdr:nvCxnSpPr>
        <xdr:cNvPr id="62" name="直線コネクタ 61"/>
        <xdr:cNvCxnSpPr/>
      </xdr:nvCxnSpPr>
      <xdr:spPr>
        <a:xfrm flipV="1">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35560</xdr:rowOff>
    </xdr:to>
    <xdr:cxnSp macro="">
      <xdr:nvCxnSpPr>
        <xdr:cNvPr id="65" name="直線コネクタ 64"/>
        <xdr:cNvCxnSpPr/>
      </xdr:nvCxnSpPr>
      <xdr:spPr>
        <a:xfrm flipV="1">
          <a:off x="3098800" y="6495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85852</xdr:rowOff>
    </xdr:to>
    <xdr:cxnSp macro="">
      <xdr:nvCxnSpPr>
        <xdr:cNvPr id="68" name="直線コネクタ 67"/>
        <xdr:cNvCxnSpPr/>
      </xdr:nvCxnSpPr>
      <xdr:spPr>
        <a:xfrm flipV="1">
          <a:off x="2209800" y="6550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165862</xdr:rowOff>
    </xdr:from>
    <xdr:to>
      <xdr:col>3</xdr:col>
      <xdr:colOff>142875</xdr:colOff>
      <xdr:row>38</xdr:row>
      <xdr:rowOff>85852</xdr:rowOff>
    </xdr:to>
    <xdr:cxnSp macro="">
      <xdr:nvCxnSpPr>
        <xdr:cNvPr id="71" name="直線コネクタ 70"/>
        <xdr:cNvCxnSpPr/>
      </xdr:nvCxnSpPr>
      <xdr:spPr>
        <a:xfrm>
          <a:off x="1320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1" name="円/楕円 80"/>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2"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3" name="円/楕円 82"/>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4" name="テキスト ボックス 83"/>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5" name="円/楕円 84"/>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6" name="テキスト ボックス 85"/>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7" name="円/楕円 86"/>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88" name="テキスト ボックス 87"/>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115062</xdr:rowOff>
    </xdr:from>
    <xdr:to>
      <xdr:col>1</xdr:col>
      <xdr:colOff>676275</xdr:colOff>
      <xdr:row>38</xdr:row>
      <xdr:rowOff>45212</xdr:rowOff>
    </xdr:to>
    <xdr:sp macro="" textlink="">
      <xdr:nvSpPr>
        <xdr:cNvPr id="89" name="円/楕円 88"/>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29989</xdr:rowOff>
    </xdr:from>
    <xdr:ext cx="762000" cy="259045"/>
    <xdr:sp macro="" textlink="">
      <xdr:nvSpPr>
        <xdr:cNvPr id="90" name="テキスト ボックス 89"/>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kumimoji="1" lang="en-US" altLang="ja-JP" sz="1300">
            <a:latin typeface="ＭＳ Ｐゴシック"/>
          </a:endParaRPr>
        </a:p>
        <a:p>
          <a:r>
            <a:rPr kumimoji="1" lang="ja-JP" altLang="en-US" sz="1300">
              <a:latin typeface="ＭＳ Ｐゴシック"/>
            </a:rPr>
            <a:t>　併せて２６年度は町内３小学校の統合や番号制度導入に関する経費が発生したことにより２．１ポイント高くなっている。</a:t>
          </a:r>
          <a:endParaRPr kumimoji="1" lang="en-US" altLang="ja-JP" sz="1300">
            <a:latin typeface="ＭＳ Ｐゴシック"/>
          </a:endParaRPr>
        </a:p>
        <a:p>
          <a:r>
            <a:rPr kumimoji="1" lang="ja-JP" altLang="en-US" sz="1300">
              <a:latin typeface="ＭＳ Ｐゴシック"/>
            </a:rPr>
            <a:t>　今後は機器の共同化、プラットフォームの統一化を図り、重複する経費をできる限り削減していく必要がある。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159004</xdr:rowOff>
    </xdr:to>
    <xdr:cxnSp macro="">
      <xdr:nvCxnSpPr>
        <xdr:cNvPr id="120" name="直線コネクタ 119"/>
        <xdr:cNvCxnSpPr/>
      </xdr:nvCxnSpPr>
      <xdr:spPr>
        <a:xfrm>
          <a:off x="15671800" y="31490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40132</xdr:rowOff>
    </xdr:from>
    <xdr:to>
      <xdr:col>22</xdr:col>
      <xdr:colOff>565150</xdr:colOff>
      <xdr:row>18</xdr:row>
      <xdr:rowOff>62992</xdr:rowOff>
    </xdr:to>
    <xdr:cxnSp macro="">
      <xdr:nvCxnSpPr>
        <xdr:cNvPr id="123" name="直線コネクタ 122"/>
        <xdr:cNvCxnSpPr/>
      </xdr:nvCxnSpPr>
      <xdr:spPr>
        <a:xfrm>
          <a:off x="14782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62992</xdr:rowOff>
    </xdr:to>
    <xdr:cxnSp macro="">
      <xdr:nvCxnSpPr>
        <xdr:cNvPr id="126" name="直線コネクタ 125"/>
        <xdr:cNvCxnSpPr/>
      </xdr:nvCxnSpPr>
      <xdr:spPr>
        <a:xfrm flipV="1">
          <a:off x="13893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170434</xdr:rowOff>
    </xdr:from>
    <xdr:to>
      <xdr:col>20</xdr:col>
      <xdr:colOff>158750</xdr:colOff>
      <xdr:row>18</xdr:row>
      <xdr:rowOff>62992</xdr:rowOff>
    </xdr:to>
    <xdr:cxnSp macro="">
      <xdr:nvCxnSpPr>
        <xdr:cNvPr id="129" name="直線コネクタ 128"/>
        <xdr:cNvCxnSpPr/>
      </xdr:nvCxnSpPr>
      <xdr:spPr>
        <a:xfrm>
          <a:off x="13004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108204</xdr:rowOff>
    </xdr:from>
    <xdr:to>
      <xdr:col>24</xdr:col>
      <xdr:colOff>82550</xdr:colOff>
      <xdr:row>19</xdr:row>
      <xdr:rowOff>38354</xdr:rowOff>
    </xdr:to>
    <xdr:sp macro="" textlink="">
      <xdr:nvSpPr>
        <xdr:cNvPr id="139" name="円/楕円 138"/>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80281</xdr:rowOff>
    </xdr:from>
    <xdr:ext cx="762000" cy="259045"/>
    <xdr:sp macro="" textlink="">
      <xdr:nvSpPr>
        <xdr:cNvPr id="140" name="物件費該当値テキスト"/>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xdr:rowOff>
    </xdr:from>
    <xdr:to>
      <xdr:col>22</xdr:col>
      <xdr:colOff>615950</xdr:colOff>
      <xdr:row>18</xdr:row>
      <xdr:rowOff>113792</xdr:rowOff>
    </xdr:to>
    <xdr:sp macro="" textlink="">
      <xdr:nvSpPr>
        <xdr:cNvPr id="141" name="円/楕円 140"/>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98569</xdr:rowOff>
    </xdr:from>
    <xdr:ext cx="736600" cy="259045"/>
    <xdr:sp macro="" textlink="">
      <xdr:nvSpPr>
        <xdr:cNvPr id="142" name="テキスト ボックス 141"/>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160782</xdr:rowOff>
    </xdr:from>
    <xdr:to>
      <xdr:col>21</xdr:col>
      <xdr:colOff>412750</xdr:colOff>
      <xdr:row>18</xdr:row>
      <xdr:rowOff>90932</xdr:rowOff>
    </xdr:to>
    <xdr:sp macro="" textlink="">
      <xdr:nvSpPr>
        <xdr:cNvPr id="143" name="円/楕円 142"/>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75709</xdr:rowOff>
    </xdr:from>
    <xdr:ext cx="762000" cy="259045"/>
    <xdr:sp macro="" textlink="">
      <xdr:nvSpPr>
        <xdr:cNvPr id="144" name="テキスト ボックス 143"/>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xdr:rowOff>
    </xdr:from>
    <xdr:to>
      <xdr:col>20</xdr:col>
      <xdr:colOff>209550</xdr:colOff>
      <xdr:row>18</xdr:row>
      <xdr:rowOff>113792</xdr:rowOff>
    </xdr:to>
    <xdr:sp macro="" textlink="">
      <xdr:nvSpPr>
        <xdr:cNvPr id="145" name="円/楕円 144"/>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98569</xdr:rowOff>
    </xdr:from>
    <xdr:ext cx="762000" cy="259045"/>
    <xdr:sp macro="" textlink="">
      <xdr:nvSpPr>
        <xdr:cNvPr id="146" name="テキスト ボックス 145"/>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119634</xdr:rowOff>
    </xdr:from>
    <xdr:to>
      <xdr:col>19</xdr:col>
      <xdr:colOff>6350</xdr:colOff>
      <xdr:row>18</xdr:row>
      <xdr:rowOff>49784</xdr:rowOff>
    </xdr:to>
    <xdr:sp macro="" textlink="">
      <xdr:nvSpPr>
        <xdr:cNvPr id="147" name="円/楕円 146"/>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34561</xdr:rowOff>
    </xdr:from>
    <xdr:ext cx="762000" cy="259045"/>
    <xdr:sp macro="" textlink="">
      <xdr:nvSpPr>
        <xdr:cNvPr id="148" name="テキスト ボックス 147"/>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類似団体内平均を１．１ポイント上回っているものの、県平均と比較すると７．１ポイント下回っている。</a:t>
          </a:r>
          <a:endParaRPr kumimoji="1" lang="en-US" altLang="ja-JP" sz="1300">
            <a:latin typeface="ＭＳ Ｐゴシック"/>
          </a:endParaRPr>
        </a:p>
        <a:p>
          <a:r>
            <a:rPr kumimoji="1" lang="ja-JP" altLang="en-US" sz="1300">
              <a:latin typeface="ＭＳ Ｐゴシック"/>
            </a:rPr>
            <a:t>　サービスマネジメントを積極的に行うようになり、利用者のニーズと福祉サービスを結びつける機会を増やしているため、扶助費は年々増加傾向にある。</a:t>
          </a:r>
          <a:endParaRPr kumimoji="1" lang="en-US" altLang="ja-JP" sz="1300">
            <a:latin typeface="ＭＳ Ｐゴシック"/>
          </a:endParaRPr>
        </a:p>
        <a:p>
          <a:r>
            <a:rPr kumimoji="1" lang="ja-JP" altLang="en-US" sz="1300">
              <a:latin typeface="ＭＳ Ｐゴシック"/>
            </a:rPr>
            <a:t>　自立支援事業における自助・共助機能の向上を今後も図っていきたい。</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1" name="直線コネクタ 180"/>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146050</xdr:rowOff>
    </xdr:to>
    <xdr:cxnSp macro="">
      <xdr:nvCxnSpPr>
        <xdr:cNvPr id="184" name="直線コネクタ 183"/>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146050</xdr:rowOff>
    </xdr:to>
    <xdr:cxnSp macro="">
      <xdr:nvCxnSpPr>
        <xdr:cNvPr id="187" name="直線コネクタ 186"/>
        <xdr:cNvCxnSpPr/>
      </xdr:nvCxnSpPr>
      <xdr:spPr>
        <a:xfrm>
          <a:off x="2209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146050</xdr:rowOff>
    </xdr:to>
    <xdr:cxnSp macro="">
      <xdr:nvCxnSpPr>
        <xdr:cNvPr id="190" name="直線コネクタ 189"/>
        <xdr:cNvCxnSpPr/>
      </xdr:nvCxnSpPr>
      <xdr:spPr>
        <a:xfrm>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0" name="円/楕円 199"/>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1"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2" name="円/楕円 201"/>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3" name="テキスト ボックス 202"/>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4" name="円/楕円 203"/>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5" name="テキスト ボックス 20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06" name="円/楕円 205"/>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7" name="テキスト ボックス 206"/>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9" name="テキスト ボックス 20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と比較して１．０ポイント高い値となっているが、大きく乖離はしていない。その他の項目で寄与率が高いのは繰出金に係る経常収支比率であると思われる。公営企業では、受益者負担による運営が原則であるが、当町の公共下水道事業は管の敷設を未だに行っており、供用開始エリアに住民人口が集中していないことから現状では一般会計からの繰出金が必須となっている。経営計画や施設の維持補修計画を策定し、繰出金の適正化に努めたい。</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46990</xdr:rowOff>
    </xdr:from>
    <xdr:to>
      <xdr:col>24</xdr:col>
      <xdr:colOff>31750</xdr:colOff>
      <xdr:row>58</xdr:row>
      <xdr:rowOff>86995</xdr:rowOff>
    </xdr:to>
    <xdr:cxnSp macro="">
      <xdr:nvCxnSpPr>
        <xdr:cNvPr id="237" name="直線コネクタ 236"/>
        <xdr:cNvCxnSpPr/>
      </xdr:nvCxnSpPr>
      <xdr:spPr>
        <a:xfrm>
          <a:off x="15671800" y="99910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46990</xdr:rowOff>
    </xdr:from>
    <xdr:to>
      <xdr:col>22</xdr:col>
      <xdr:colOff>565150</xdr:colOff>
      <xdr:row>58</xdr:row>
      <xdr:rowOff>46990</xdr:rowOff>
    </xdr:to>
    <xdr:cxnSp macro="">
      <xdr:nvCxnSpPr>
        <xdr:cNvPr id="240" name="直線コネクタ 239"/>
        <xdr:cNvCxnSpPr/>
      </xdr:nvCxnSpPr>
      <xdr:spPr>
        <a:xfrm>
          <a:off x="14782800" y="9991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46990</xdr:rowOff>
    </xdr:from>
    <xdr:to>
      <xdr:col>21</xdr:col>
      <xdr:colOff>361950</xdr:colOff>
      <xdr:row>58</xdr:row>
      <xdr:rowOff>167005</xdr:rowOff>
    </xdr:to>
    <xdr:cxnSp macro="">
      <xdr:nvCxnSpPr>
        <xdr:cNvPr id="243" name="直線コネクタ 242"/>
        <xdr:cNvCxnSpPr/>
      </xdr:nvCxnSpPr>
      <xdr:spPr>
        <a:xfrm flipV="1">
          <a:off x="13893800" y="999109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167005</xdr:rowOff>
    </xdr:to>
    <xdr:cxnSp macro="">
      <xdr:nvCxnSpPr>
        <xdr:cNvPr id="246" name="直線コネクタ 245"/>
        <xdr:cNvCxnSpPr/>
      </xdr:nvCxnSpPr>
      <xdr:spPr>
        <a:xfrm>
          <a:off x="13004800" y="100253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36195</xdr:rowOff>
    </xdr:from>
    <xdr:to>
      <xdr:col>24</xdr:col>
      <xdr:colOff>82550</xdr:colOff>
      <xdr:row>58</xdr:row>
      <xdr:rowOff>137795</xdr:rowOff>
    </xdr:to>
    <xdr:sp macro="" textlink="">
      <xdr:nvSpPr>
        <xdr:cNvPr id="256" name="円/楕円 255"/>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8272</xdr:rowOff>
    </xdr:from>
    <xdr:ext cx="762000" cy="259045"/>
    <xdr:sp macro="" textlink="">
      <xdr:nvSpPr>
        <xdr:cNvPr id="257" name="その他該当値テキスト"/>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167640</xdr:rowOff>
    </xdr:from>
    <xdr:to>
      <xdr:col>22</xdr:col>
      <xdr:colOff>615950</xdr:colOff>
      <xdr:row>58</xdr:row>
      <xdr:rowOff>97790</xdr:rowOff>
    </xdr:to>
    <xdr:sp macro="" textlink="">
      <xdr:nvSpPr>
        <xdr:cNvPr id="258" name="円/楕円 257"/>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82567</xdr:rowOff>
    </xdr:from>
    <xdr:ext cx="736600" cy="259045"/>
    <xdr:sp macro="" textlink="">
      <xdr:nvSpPr>
        <xdr:cNvPr id="259" name="テキスト ボックス 258"/>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167640</xdr:rowOff>
    </xdr:from>
    <xdr:to>
      <xdr:col>21</xdr:col>
      <xdr:colOff>412750</xdr:colOff>
      <xdr:row>58</xdr:row>
      <xdr:rowOff>97790</xdr:rowOff>
    </xdr:to>
    <xdr:sp macro="" textlink="">
      <xdr:nvSpPr>
        <xdr:cNvPr id="260" name="円/楕円 259"/>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82567</xdr:rowOff>
    </xdr:from>
    <xdr:ext cx="762000" cy="259045"/>
    <xdr:sp macro="" textlink="">
      <xdr:nvSpPr>
        <xdr:cNvPr id="261" name="テキスト ボックス 260"/>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116205</xdr:rowOff>
    </xdr:from>
    <xdr:to>
      <xdr:col>20</xdr:col>
      <xdr:colOff>209550</xdr:colOff>
      <xdr:row>59</xdr:row>
      <xdr:rowOff>46355</xdr:rowOff>
    </xdr:to>
    <xdr:sp macro="" textlink="">
      <xdr:nvSpPr>
        <xdr:cNvPr id="262" name="円/楕円 261"/>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31132</xdr:rowOff>
    </xdr:from>
    <xdr:ext cx="762000" cy="259045"/>
    <xdr:sp macro="" textlink="">
      <xdr:nvSpPr>
        <xdr:cNvPr id="263" name="テキスト ボックス 262"/>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64" name="円/楕円 26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65" name="テキスト ボックス 26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kumimoji="1" lang="en-US" altLang="ja-JP" sz="1300">
            <a:latin typeface="ＭＳ Ｐゴシック"/>
          </a:endParaRPr>
        </a:p>
        <a:p>
          <a:r>
            <a:rPr kumimoji="1" lang="ja-JP" altLang="en-US" sz="1300">
              <a:latin typeface="ＭＳ Ｐゴシック"/>
            </a:rPr>
            <a:t>　補助金の交付基準や額の見直しはこれまでも都度実施してきたが、今後はより一層既存補助金事業の目的が補助金を継続にするに値するか否か、厳しく査定していく。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86178</xdr:rowOff>
    </xdr:from>
    <xdr:to>
      <xdr:col>24</xdr:col>
      <xdr:colOff>31750</xdr:colOff>
      <xdr:row>39</xdr:row>
      <xdr:rowOff>112304</xdr:rowOff>
    </xdr:to>
    <xdr:cxnSp macro="">
      <xdr:nvCxnSpPr>
        <xdr:cNvPr id="299" name="直線コネクタ 298"/>
        <xdr:cNvCxnSpPr/>
      </xdr:nvCxnSpPr>
      <xdr:spPr>
        <a:xfrm>
          <a:off x="15671800" y="67727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118835</xdr:rowOff>
    </xdr:to>
    <xdr:cxnSp macro="">
      <xdr:nvCxnSpPr>
        <xdr:cNvPr id="302" name="直線コネクタ 301"/>
        <xdr:cNvCxnSpPr/>
      </xdr:nvCxnSpPr>
      <xdr:spPr>
        <a:xfrm flipV="1">
          <a:off x="14782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99241</xdr:rowOff>
    </xdr:from>
    <xdr:to>
      <xdr:col>21</xdr:col>
      <xdr:colOff>361950</xdr:colOff>
      <xdr:row>39</xdr:row>
      <xdr:rowOff>118835</xdr:rowOff>
    </xdr:to>
    <xdr:cxnSp macro="">
      <xdr:nvCxnSpPr>
        <xdr:cNvPr id="305" name="直線コネクタ 304"/>
        <xdr:cNvCxnSpPr/>
      </xdr:nvCxnSpPr>
      <xdr:spPr>
        <a:xfrm>
          <a:off x="13893800" y="67857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99241</xdr:rowOff>
    </xdr:from>
    <xdr:to>
      <xdr:col>20</xdr:col>
      <xdr:colOff>158750</xdr:colOff>
      <xdr:row>39</xdr:row>
      <xdr:rowOff>131899</xdr:rowOff>
    </xdr:to>
    <xdr:cxnSp macro="">
      <xdr:nvCxnSpPr>
        <xdr:cNvPr id="308" name="直線コネクタ 307"/>
        <xdr:cNvCxnSpPr/>
      </xdr:nvCxnSpPr>
      <xdr:spPr>
        <a:xfrm flipV="1">
          <a:off x="13004800" y="67857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61504</xdr:rowOff>
    </xdr:from>
    <xdr:to>
      <xdr:col>24</xdr:col>
      <xdr:colOff>82550</xdr:colOff>
      <xdr:row>39</xdr:row>
      <xdr:rowOff>163104</xdr:rowOff>
    </xdr:to>
    <xdr:sp macro="" textlink="">
      <xdr:nvSpPr>
        <xdr:cNvPr id="318" name="円/楕円 317"/>
        <xdr:cNvSpPr/>
      </xdr:nvSpPr>
      <xdr:spPr>
        <a:xfrm>
          <a:off x="16459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33581</xdr:rowOff>
    </xdr:from>
    <xdr:ext cx="762000" cy="259045"/>
    <xdr:sp macro="" textlink="">
      <xdr:nvSpPr>
        <xdr:cNvPr id="319" name="補助費等該当値テキスト"/>
        <xdr:cNvSpPr txBox="1"/>
      </xdr:nvSpPr>
      <xdr:spPr>
        <a:xfrm>
          <a:off x="16598900" y="67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35378</xdr:rowOff>
    </xdr:from>
    <xdr:to>
      <xdr:col>22</xdr:col>
      <xdr:colOff>615950</xdr:colOff>
      <xdr:row>39</xdr:row>
      <xdr:rowOff>136978</xdr:rowOff>
    </xdr:to>
    <xdr:sp macro="" textlink="">
      <xdr:nvSpPr>
        <xdr:cNvPr id="320" name="円/楕円 319"/>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121755</xdr:rowOff>
    </xdr:from>
    <xdr:ext cx="736600" cy="259045"/>
    <xdr:sp macro="" textlink="">
      <xdr:nvSpPr>
        <xdr:cNvPr id="321" name="テキスト ボックス 320"/>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68035</xdr:rowOff>
    </xdr:from>
    <xdr:to>
      <xdr:col>21</xdr:col>
      <xdr:colOff>412750</xdr:colOff>
      <xdr:row>39</xdr:row>
      <xdr:rowOff>169635</xdr:rowOff>
    </xdr:to>
    <xdr:sp macro="" textlink="">
      <xdr:nvSpPr>
        <xdr:cNvPr id="322" name="円/楕円 321"/>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154412</xdr:rowOff>
    </xdr:from>
    <xdr:ext cx="762000" cy="259045"/>
    <xdr:sp macro="" textlink="">
      <xdr:nvSpPr>
        <xdr:cNvPr id="323" name="テキスト ボックス 322"/>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48441</xdr:rowOff>
    </xdr:from>
    <xdr:to>
      <xdr:col>20</xdr:col>
      <xdr:colOff>209550</xdr:colOff>
      <xdr:row>39</xdr:row>
      <xdr:rowOff>150041</xdr:rowOff>
    </xdr:to>
    <xdr:sp macro="" textlink="">
      <xdr:nvSpPr>
        <xdr:cNvPr id="324" name="円/楕円 323"/>
        <xdr:cNvSpPr/>
      </xdr:nvSpPr>
      <xdr:spPr>
        <a:xfrm>
          <a:off x="13843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134818</xdr:rowOff>
    </xdr:from>
    <xdr:ext cx="762000" cy="259045"/>
    <xdr:sp macro="" textlink="">
      <xdr:nvSpPr>
        <xdr:cNvPr id="325" name="テキスト ボックス 324"/>
        <xdr:cNvSpPr txBox="1"/>
      </xdr:nvSpPr>
      <xdr:spPr>
        <a:xfrm>
          <a:off x="13512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81099</xdr:rowOff>
    </xdr:from>
    <xdr:to>
      <xdr:col>19</xdr:col>
      <xdr:colOff>6350</xdr:colOff>
      <xdr:row>40</xdr:row>
      <xdr:rowOff>11249</xdr:rowOff>
    </xdr:to>
    <xdr:sp macro="" textlink="">
      <xdr:nvSpPr>
        <xdr:cNvPr id="326" name="円/楕円 325"/>
        <xdr:cNvSpPr/>
      </xdr:nvSpPr>
      <xdr:spPr>
        <a:xfrm>
          <a:off x="12954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167476</xdr:rowOff>
    </xdr:from>
    <xdr:ext cx="762000" cy="259045"/>
    <xdr:sp macro="" textlink="">
      <xdr:nvSpPr>
        <xdr:cNvPr id="327" name="テキスト ボックス 326"/>
        <xdr:cNvSpPr txBox="1"/>
      </xdr:nvSpPr>
      <xdr:spPr>
        <a:xfrm>
          <a:off x="12623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過去に起こした地方債の償還完了や近年の起債額自体の減少により類似団体内平均を１２．４ポイント下回っている。</a:t>
          </a:r>
          <a:endParaRPr kumimoji="1" lang="en-US" altLang="ja-JP" sz="1300">
            <a:latin typeface="ＭＳ Ｐゴシック"/>
          </a:endParaRPr>
        </a:p>
        <a:p>
          <a:r>
            <a:rPr kumimoji="1" lang="ja-JP" altLang="en-US" sz="1300">
              <a:latin typeface="ＭＳ Ｐゴシック"/>
            </a:rPr>
            <a:t>　世代間の公平な負担の平準化に留意しつつ、今後も地方債を充当する事業内容を精査し、公債費の抑制に努める。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24130</xdr:rowOff>
    </xdr:to>
    <xdr:cxnSp macro="">
      <xdr:nvCxnSpPr>
        <xdr:cNvPr id="357" name="直線コネクタ 356"/>
        <xdr:cNvCxnSpPr/>
      </xdr:nvCxnSpPr>
      <xdr:spPr>
        <a:xfrm>
          <a:off x="3987800" y="12882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xdr:rowOff>
    </xdr:from>
    <xdr:to>
      <xdr:col>5</xdr:col>
      <xdr:colOff>549275</xdr:colOff>
      <xdr:row>75</xdr:row>
      <xdr:rowOff>24130</xdr:rowOff>
    </xdr:to>
    <xdr:cxnSp macro="">
      <xdr:nvCxnSpPr>
        <xdr:cNvPr id="360" name="直線コネクタ 359"/>
        <xdr:cNvCxnSpPr/>
      </xdr:nvCxnSpPr>
      <xdr:spPr>
        <a:xfrm>
          <a:off x="3098800" y="12869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10414</xdr:rowOff>
    </xdr:to>
    <xdr:cxnSp macro="">
      <xdr:nvCxnSpPr>
        <xdr:cNvPr id="363" name="直線コネクタ 362"/>
        <xdr:cNvCxnSpPr/>
      </xdr:nvCxnSpPr>
      <xdr:spPr>
        <a:xfrm>
          <a:off x="2209800" y="12860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75</xdr:row>
      <xdr:rowOff>1270</xdr:rowOff>
    </xdr:to>
    <xdr:cxnSp macro="">
      <xdr:nvCxnSpPr>
        <xdr:cNvPr id="366" name="直線コネクタ 365"/>
        <xdr:cNvCxnSpPr/>
      </xdr:nvCxnSpPr>
      <xdr:spPr>
        <a:xfrm>
          <a:off x="1320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76" name="円/楕円 37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77"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78" name="円/楕円 377"/>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79" name="テキスト ボックス 378"/>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131064</xdr:rowOff>
    </xdr:from>
    <xdr:to>
      <xdr:col>4</xdr:col>
      <xdr:colOff>396875</xdr:colOff>
      <xdr:row>75</xdr:row>
      <xdr:rowOff>61214</xdr:rowOff>
    </xdr:to>
    <xdr:sp macro="" textlink="">
      <xdr:nvSpPr>
        <xdr:cNvPr id="380" name="円/楕円 379"/>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71391</xdr:rowOff>
    </xdr:from>
    <xdr:ext cx="762000" cy="259045"/>
    <xdr:sp macro="" textlink="">
      <xdr:nvSpPr>
        <xdr:cNvPr id="381" name="テキスト ボックス 380"/>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82" name="円/楕円 38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83" name="テキスト ボックス 38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94488</xdr:rowOff>
    </xdr:from>
    <xdr:to>
      <xdr:col>1</xdr:col>
      <xdr:colOff>676275</xdr:colOff>
      <xdr:row>75</xdr:row>
      <xdr:rowOff>24638</xdr:rowOff>
    </xdr:to>
    <xdr:sp macro="" textlink="">
      <xdr:nvSpPr>
        <xdr:cNvPr id="384" name="円/楕円 383"/>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34815</xdr:rowOff>
    </xdr:from>
    <xdr:ext cx="762000" cy="259045"/>
    <xdr:sp macro="" textlink="">
      <xdr:nvSpPr>
        <xdr:cNvPr id="385" name="テキスト ボックス 384"/>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と比較して１９．０ポイント高い値となっており、財政の硬直化が見て取れる。経常収支比率で最も大きい割合を占める人件費が対前年度比で微減しているが、物件費が２．１ポイント増しているため、公債費以外全体で同ポイント増している。航空機騒音に対する住民・地区等への補助交付金が当町独自の支出となっており、その財源のほとんどを一般財源としているため、類似団体に比べ、ポイントが大きく上がってい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79</xdr:row>
      <xdr:rowOff>11068</xdr:rowOff>
    </xdr:to>
    <xdr:cxnSp macro="">
      <xdr:nvCxnSpPr>
        <xdr:cNvPr id="420" name="直線コネクタ 419"/>
        <xdr:cNvCxnSpPr/>
      </xdr:nvCxnSpPr>
      <xdr:spPr>
        <a:xfrm>
          <a:off x="15671800" y="13454380"/>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120469</xdr:rowOff>
    </xdr:to>
    <xdr:cxnSp macro="">
      <xdr:nvCxnSpPr>
        <xdr:cNvPr id="423" name="直線コネクタ 422"/>
        <xdr:cNvCxnSpPr/>
      </xdr:nvCxnSpPr>
      <xdr:spPr>
        <a:xfrm flipV="1">
          <a:off x="14782800" y="134543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120469</xdr:rowOff>
    </xdr:from>
    <xdr:to>
      <xdr:col>21</xdr:col>
      <xdr:colOff>361950</xdr:colOff>
      <xdr:row>79</xdr:row>
      <xdr:rowOff>30662</xdr:rowOff>
    </xdr:to>
    <xdr:cxnSp macro="">
      <xdr:nvCxnSpPr>
        <xdr:cNvPr id="426" name="直線コネクタ 425"/>
        <xdr:cNvCxnSpPr/>
      </xdr:nvCxnSpPr>
      <xdr:spPr>
        <a:xfrm flipV="1">
          <a:off x="13893800" y="134935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42092</xdr:rowOff>
    </xdr:from>
    <xdr:to>
      <xdr:col>20</xdr:col>
      <xdr:colOff>158750</xdr:colOff>
      <xdr:row>79</xdr:row>
      <xdr:rowOff>30662</xdr:rowOff>
    </xdr:to>
    <xdr:cxnSp macro="">
      <xdr:nvCxnSpPr>
        <xdr:cNvPr id="429" name="直線コネクタ 428"/>
        <xdr:cNvCxnSpPr/>
      </xdr:nvCxnSpPr>
      <xdr:spPr>
        <a:xfrm>
          <a:off x="13004800" y="134151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131718</xdr:rowOff>
    </xdr:from>
    <xdr:to>
      <xdr:col>24</xdr:col>
      <xdr:colOff>82550</xdr:colOff>
      <xdr:row>79</xdr:row>
      <xdr:rowOff>61868</xdr:rowOff>
    </xdr:to>
    <xdr:sp macro="" textlink="">
      <xdr:nvSpPr>
        <xdr:cNvPr id="439" name="円/楕円 438"/>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103795</xdr:rowOff>
    </xdr:from>
    <xdr:ext cx="762000" cy="259045"/>
    <xdr:sp macro="" textlink="">
      <xdr:nvSpPr>
        <xdr:cNvPr id="440" name="公債費以外該当値テキスト"/>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1" name="円/楕円 44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2" name="テキスト ボックス 441"/>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69669</xdr:rowOff>
    </xdr:from>
    <xdr:to>
      <xdr:col>21</xdr:col>
      <xdr:colOff>412750</xdr:colOff>
      <xdr:row>78</xdr:row>
      <xdr:rowOff>171269</xdr:rowOff>
    </xdr:to>
    <xdr:sp macro="" textlink="">
      <xdr:nvSpPr>
        <xdr:cNvPr id="443" name="円/楕円 442"/>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156046</xdr:rowOff>
    </xdr:from>
    <xdr:ext cx="762000" cy="259045"/>
    <xdr:sp macro="" textlink="">
      <xdr:nvSpPr>
        <xdr:cNvPr id="444" name="テキスト ボックス 443"/>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151312</xdr:rowOff>
    </xdr:from>
    <xdr:to>
      <xdr:col>20</xdr:col>
      <xdr:colOff>209550</xdr:colOff>
      <xdr:row>79</xdr:row>
      <xdr:rowOff>81462</xdr:rowOff>
    </xdr:to>
    <xdr:sp macro="" textlink="">
      <xdr:nvSpPr>
        <xdr:cNvPr id="445" name="円/楕円 444"/>
        <xdr:cNvSpPr/>
      </xdr:nvSpPr>
      <xdr:spPr>
        <a:xfrm>
          <a:off x="13843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66239</xdr:rowOff>
    </xdr:from>
    <xdr:ext cx="762000" cy="259045"/>
    <xdr:sp macro="" textlink="">
      <xdr:nvSpPr>
        <xdr:cNvPr id="446" name="テキスト ボックス 445"/>
        <xdr:cNvSpPr txBox="1"/>
      </xdr:nvSpPr>
      <xdr:spPr>
        <a:xfrm>
          <a:off x="13512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162742</xdr:rowOff>
    </xdr:from>
    <xdr:to>
      <xdr:col>19</xdr:col>
      <xdr:colOff>6350</xdr:colOff>
      <xdr:row>78</xdr:row>
      <xdr:rowOff>92892</xdr:rowOff>
    </xdr:to>
    <xdr:sp macro="" textlink="">
      <xdr:nvSpPr>
        <xdr:cNvPr id="447" name="円/楕円 446"/>
        <xdr:cNvSpPr/>
      </xdr:nvSpPr>
      <xdr:spPr>
        <a:xfrm>
          <a:off x="12954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77669</xdr:rowOff>
    </xdr:from>
    <xdr:ext cx="762000" cy="259045"/>
    <xdr:sp macro="" textlink="">
      <xdr:nvSpPr>
        <xdr:cNvPr id="448" name="テキスト ボックス 447"/>
        <xdr:cNvSpPr txBox="1"/>
      </xdr:nvSpPr>
      <xdr:spPr>
        <a:xfrm>
          <a:off x="12623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千葉県芝山町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133751</xdr:rowOff>
    </xdr:from>
    <xdr:to>
      <xdr:col>4</xdr:col>
      <xdr:colOff>1117600</xdr:colOff>
      <xdr:row>17</xdr:row>
      <xdr:rowOff>159549</xdr:rowOff>
    </xdr:to>
    <xdr:cxnSp macro="">
      <xdr:nvCxnSpPr>
        <xdr:cNvPr id="46" name="直線コネクタ 45"/>
        <xdr:cNvCxnSpPr/>
      </xdr:nvCxnSpPr>
      <xdr:spPr bwMode="auto">
        <a:xfrm flipV="1">
          <a:off x="5003800" y="3096026"/>
          <a:ext cx="6477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117606</xdr:rowOff>
    </xdr:from>
    <xdr:to>
      <xdr:col>4</xdr:col>
      <xdr:colOff>469900</xdr:colOff>
      <xdr:row>17</xdr:row>
      <xdr:rowOff>159549</xdr:rowOff>
    </xdr:to>
    <xdr:cxnSp macro="">
      <xdr:nvCxnSpPr>
        <xdr:cNvPr id="49" name="直線コネクタ 48"/>
        <xdr:cNvCxnSpPr/>
      </xdr:nvCxnSpPr>
      <xdr:spPr bwMode="auto">
        <a:xfrm>
          <a:off x="4305300" y="3079881"/>
          <a:ext cx="698500" cy="4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71418</xdr:rowOff>
    </xdr:from>
    <xdr:to>
      <xdr:col>3</xdr:col>
      <xdr:colOff>904875</xdr:colOff>
      <xdr:row>17</xdr:row>
      <xdr:rowOff>117606</xdr:rowOff>
    </xdr:to>
    <xdr:cxnSp macro="">
      <xdr:nvCxnSpPr>
        <xdr:cNvPr id="52" name="直線コネクタ 51"/>
        <xdr:cNvCxnSpPr/>
      </xdr:nvCxnSpPr>
      <xdr:spPr bwMode="auto">
        <a:xfrm>
          <a:off x="3606800" y="3033693"/>
          <a:ext cx="698500" cy="4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71418</xdr:rowOff>
    </xdr:from>
    <xdr:to>
      <xdr:col>3</xdr:col>
      <xdr:colOff>206375</xdr:colOff>
      <xdr:row>17</xdr:row>
      <xdr:rowOff>93003</xdr:rowOff>
    </xdr:to>
    <xdr:cxnSp macro="">
      <xdr:nvCxnSpPr>
        <xdr:cNvPr id="55" name="直線コネクタ 54"/>
        <xdr:cNvCxnSpPr/>
      </xdr:nvCxnSpPr>
      <xdr:spPr bwMode="auto">
        <a:xfrm flipV="1">
          <a:off x="2908300" y="3033693"/>
          <a:ext cx="6985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82951</xdr:rowOff>
    </xdr:from>
    <xdr:to>
      <xdr:col>5</xdr:col>
      <xdr:colOff>34925</xdr:colOff>
      <xdr:row>18</xdr:row>
      <xdr:rowOff>13101</xdr:rowOff>
    </xdr:to>
    <xdr:sp macro="" textlink="">
      <xdr:nvSpPr>
        <xdr:cNvPr id="65" name="円/楕円 64"/>
        <xdr:cNvSpPr/>
      </xdr:nvSpPr>
      <xdr:spPr bwMode="auto">
        <a:xfrm>
          <a:off x="56007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55028</xdr:rowOff>
    </xdr:from>
    <xdr:ext cx="762000" cy="259045"/>
    <xdr:sp macro="" textlink="">
      <xdr:nvSpPr>
        <xdr:cNvPr id="66" name="人口1人当たり決算額の推移該当値テキスト130"/>
        <xdr:cNvSpPr txBox="1"/>
      </xdr:nvSpPr>
      <xdr:spPr>
        <a:xfrm>
          <a:off x="5740400" y="301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147,152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108749</xdr:rowOff>
    </xdr:from>
    <xdr:to>
      <xdr:col>4</xdr:col>
      <xdr:colOff>520700</xdr:colOff>
      <xdr:row>18</xdr:row>
      <xdr:rowOff>38899</xdr:rowOff>
    </xdr:to>
    <xdr:sp macro="" textlink="">
      <xdr:nvSpPr>
        <xdr:cNvPr id="67" name="円/楕円 66"/>
        <xdr:cNvSpPr/>
      </xdr:nvSpPr>
      <xdr:spPr bwMode="auto">
        <a:xfrm>
          <a:off x="49530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23676</xdr:rowOff>
    </xdr:from>
    <xdr:ext cx="736600" cy="259045"/>
    <xdr:sp macro="" textlink="">
      <xdr:nvSpPr>
        <xdr:cNvPr id="68" name="テキスト ボックス 67"/>
        <xdr:cNvSpPr txBox="1"/>
      </xdr:nvSpPr>
      <xdr:spPr>
        <a:xfrm>
          <a:off x="4622800" y="315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66806</xdr:rowOff>
    </xdr:from>
    <xdr:to>
      <xdr:col>3</xdr:col>
      <xdr:colOff>955675</xdr:colOff>
      <xdr:row>17</xdr:row>
      <xdr:rowOff>168406</xdr:rowOff>
    </xdr:to>
    <xdr:sp macro="" textlink="">
      <xdr:nvSpPr>
        <xdr:cNvPr id="69" name="円/楕円 68"/>
        <xdr:cNvSpPr/>
      </xdr:nvSpPr>
      <xdr:spPr bwMode="auto">
        <a:xfrm>
          <a:off x="42545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153183</xdr:rowOff>
    </xdr:from>
    <xdr:ext cx="762000" cy="259045"/>
    <xdr:sp macro="" textlink="">
      <xdr:nvSpPr>
        <xdr:cNvPr id="70" name="テキスト ボックス 69"/>
        <xdr:cNvSpPr txBox="1"/>
      </xdr:nvSpPr>
      <xdr:spPr>
        <a:xfrm>
          <a:off x="3924300" y="31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20618</xdr:rowOff>
    </xdr:from>
    <xdr:to>
      <xdr:col>3</xdr:col>
      <xdr:colOff>257175</xdr:colOff>
      <xdr:row>17</xdr:row>
      <xdr:rowOff>122218</xdr:rowOff>
    </xdr:to>
    <xdr:sp macro="" textlink="">
      <xdr:nvSpPr>
        <xdr:cNvPr id="71" name="円/楕円 70"/>
        <xdr:cNvSpPr/>
      </xdr:nvSpPr>
      <xdr:spPr bwMode="auto">
        <a:xfrm>
          <a:off x="3556000" y="2982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106995</xdr:rowOff>
    </xdr:from>
    <xdr:ext cx="762000" cy="259045"/>
    <xdr:sp macro="" textlink="">
      <xdr:nvSpPr>
        <xdr:cNvPr id="72" name="テキスト ボックス 71"/>
        <xdr:cNvSpPr txBox="1"/>
      </xdr:nvSpPr>
      <xdr:spPr>
        <a:xfrm>
          <a:off x="3225800" y="30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42203</xdr:rowOff>
    </xdr:from>
    <xdr:to>
      <xdr:col>2</xdr:col>
      <xdr:colOff>692150</xdr:colOff>
      <xdr:row>17</xdr:row>
      <xdr:rowOff>143803</xdr:rowOff>
    </xdr:to>
    <xdr:sp macro="" textlink="">
      <xdr:nvSpPr>
        <xdr:cNvPr id="73" name="円/楕円 72"/>
        <xdr:cNvSpPr/>
      </xdr:nvSpPr>
      <xdr:spPr bwMode="auto">
        <a:xfrm>
          <a:off x="2857500" y="300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128580</xdr:rowOff>
    </xdr:from>
    <xdr:ext cx="762000" cy="259045"/>
    <xdr:sp macro="" textlink="">
      <xdr:nvSpPr>
        <xdr:cNvPr id="74" name="テキスト ボックス 73"/>
        <xdr:cNvSpPr txBox="1"/>
      </xdr:nvSpPr>
      <xdr:spPr>
        <a:xfrm>
          <a:off x="2527300" y="30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30988</xdr:rowOff>
    </xdr:from>
    <xdr:to>
      <xdr:col>4</xdr:col>
      <xdr:colOff>1117600</xdr:colOff>
      <xdr:row>36</xdr:row>
      <xdr:rowOff>36195</xdr:rowOff>
    </xdr:to>
    <xdr:cxnSp macro="">
      <xdr:nvCxnSpPr>
        <xdr:cNvPr id="107" name="直線コネクタ 106"/>
        <xdr:cNvCxnSpPr/>
      </xdr:nvCxnSpPr>
      <xdr:spPr bwMode="auto">
        <a:xfrm flipV="1">
          <a:off x="5003800" y="6984238"/>
          <a:ext cx="6477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23699</xdr:rowOff>
    </xdr:from>
    <xdr:to>
      <xdr:col>4</xdr:col>
      <xdr:colOff>469900</xdr:colOff>
      <xdr:row>36</xdr:row>
      <xdr:rowOff>36195</xdr:rowOff>
    </xdr:to>
    <xdr:cxnSp macro="">
      <xdr:nvCxnSpPr>
        <xdr:cNvPr id="110" name="直線コネクタ 109"/>
        <xdr:cNvCxnSpPr/>
      </xdr:nvCxnSpPr>
      <xdr:spPr bwMode="auto">
        <a:xfrm>
          <a:off x="4305300" y="6976949"/>
          <a:ext cx="698500" cy="1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5994</xdr:rowOff>
    </xdr:from>
    <xdr:to>
      <xdr:col>3</xdr:col>
      <xdr:colOff>904875</xdr:colOff>
      <xdr:row>36</xdr:row>
      <xdr:rowOff>23699</xdr:rowOff>
    </xdr:to>
    <xdr:cxnSp macro="">
      <xdr:nvCxnSpPr>
        <xdr:cNvPr id="113" name="直線コネクタ 112"/>
        <xdr:cNvCxnSpPr/>
      </xdr:nvCxnSpPr>
      <xdr:spPr bwMode="auto">
        <a:xfrm>
          <a:off x="3606800" y="6959244"/>
          <a:ext cx="698500" cy="1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272847</xdr:rowOff>
    </xdr:from>
    <xdr:to>
      <xdr:col>3</xdr:col>
      <xdr:colOff>206375</xdr:colOff>
      <xdr:row>36</xdr:row>
      <xdr:rowOff>5994</xdr:rowOff>
    </xdr:to>
    <xdr:cxnSp macro="">
      <xdr:nvCxnSpPr>
        <xdr:cNvPr id="116" name="直線コネクタ 115"/>
        <xdr:cNvCxnSpPr/>
      </xdr:nvCxnSpPr>
      <xdr:spPr bwMode="auto">
        <a:xfrm>
          <a:off x="2908300" y="6883197"/>
          <a:ext cx="698500" cy="7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323088</xdr:rowOff>
    </xdr:from>
    <xdr:to>
      <xdr:col>5</xdr:col>
      <xdr:colOff>34925</xdr:colOff>
      <xdr:row>36</xdr:row>
      <xdr:rowOff>81788</xdr:rowOff>
    </xdr:to>
    <xdr:sp macro="" textlink="">
      <xdr:nvSpPr>
        <xdr:cNvPr id="126" name="円/楕円 125"/>
        <xdr:cNvSpPr/>
      </xdr:nvSpPr>
      <xdr:spPr bwMode="auto">
        <a:xfrm>
          <a:off x="5600700" y="693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295165</xdr:rowOff>
    </xdr:from>
    <xdr:ext cx="762000" cy="259045"/>
    <xdr:sp macro="" textlink="">
      <xdr:nvSpPr>
        <xdr:cNvPr id="127" name="人口1人当たり決算額の推移該当値テキスト445"/>
        <xdr:cNvSpPr txBox="1"/>
      </xdr:nvSpPr>
      <xdr:spPr>
        <a:xfrm>
          <a:off x="5740400" y="690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328295</xdr:rowOff>
    </xdr:from>
    <xdr:to>
      <xdr:col>4</xdr:col>
      <xdr:colOff>520700</xdr:colOff>
      <xdr:row>36</xdr:row>
      <xdr:rowOff>86995</xdr:rowOff>
    </xdr:to>
    <xdr:sp macro="" textlink="">
      <xdr:nvSpPr>
        <xdr:cNvPr id="128" name="円/楕円 127"/>
        <xdr:cNvSpPr/>
      </xdr:nvSpPr>
      <xdr:spPr bwMode="auto">
        <a:xfrm>
          <a:off x="4953000" y="693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71772</xdr:rowOff>
    </xdr:from>
    <xdr:ext cx="736600" cy="259045"/>
    <xdr:sp macro="" textlink="">
      <xdr:nvSpPr>
        <xdr:cNvPr id="129" name="テキスト ボックス 128"/>
        <xdr:cNvSpPr txBox="1"/>
      </xdr:nvSpPr>
      <xdr:spPr>
        <a:xfrm>
          <a:off x="4622800" y="70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315799</xdr:rowOff>
    </xdr:from>
    <xdr:to>
      <xdr:col>3</xdr:col>
      <xdr:colOff>955675</xdr:colOff>
      <xdr:row>36</xdr:row>
      <xdr:rowOff>74499</xdr:rowOff>
    </xdr:to>
    <xdr:sp macro="" textlink="">
      <xdr:nvSpPr>
        <xdr:cNvPr id="130" name="円/楕円 129"/>
        <xdr:cNvSpPr/>
      </xdr:nvSpPr>
      <xdr:spPr bwMode="auto">
        <a:xfrm>
          <a:off x="4254500" y="692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59276</xdr:rowOff>
    </xdr:from>
    <xdr:ext cx="762000" cy="259045"/>
    <xdr:sp macro="" textlink="">
      <xdr:nvSpPr>
        <xdr:cNvPr id="131" name="テキスト ボックス 130"/>
        <xdr:cNvSpPr txBox="1"/>
      </xdr:nvSpPr>
      <xdr:spPr>
        <a:xfrm>
          <a:off x="3924300" y="701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298094</xdr:rowOff>
    </xdr:from>
    <xdr:to>
      <xdr:col>3</xdr:col>
      <xdr:colOff>257175</xdr:colOff>
      <xdr:row>36</xdr:row>
      <xdr:rowOff>56794</xdr:rowOff>
    </xdr:to>
    <xdr:sp macro="" textlink="">
      <xdr:nvSpPr>
        <xdr:cNvPr id="132" name="円/楕円 131"/>
        <xdr:cNvSpPr/>
      </xdr:nvSpPr>
      <xdr:spPr bwMode="auto">
        <a:xfrm>
          <a:off x="3556000" y="690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41571</xdr:rowOff>
    </xdr:from>
    <xdr:ext cx="762000" cy="259045"/>
    <xdr:sp macro="" textlink="">
      <xdr:nvSpPr>
        <xdr:cNvPr id="133" name="テキスト ボックス 132"/>
        <xdr:cNvSpPr txBox="1"/>
      </xdr:nvSpPr>
      <xdr:spPr>
        <a:xfrm>
          <a:off x="32258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222047</xdr:rowOff>
    </xdr:from>
    <xdr:to>
      <xdr:col>2</xdr:col>
      <xdr:colOff>692150</xdr:colOff>
      <xdr:row>35</xdr:row>
      <xdr:rowOff>323647</xdr:rowOff>
    </xdr:to>
    <xdr:sp macro="" textlink="">
      <xdr:nvSpPr>
        <xdr:cNvPr id="134" name="円/楕円 133"/>
        <xdr:cNvSpPr/>
      </xdr:nvSpPr>
      <xdr:spPr bwMode="auto">
        <a:xfrm>
          <a:off x="2857500" y="683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308424</xdr:rowOff>
    </xdr:from>
    <xdr:ext cx="762000" cy="259045"/>
    <xdr:sp macro="" textlink="">
      <xdr:nvSpPr>
        <xdr:cNvPr id="135" name="テキスト ボックス 134"/>
        <xdr:cNvSpPr txBox="1"/>
      </xdr:nvSpPr>
      <xdr:spPr>
        <a:xfrm>
          <a:off x="2527300" y="691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２５年度まで２０％以上をキープしていたが、２６年度において多額の税還付金及び還付加算金が発生したことに際し、大きく取り崩しを行ったため、平成２６年度末残高は５６１百万（標準財政規模比１９．４８％）となっている。今後は取崩額を減少させると共に積極的な積立てを実施し、標準財政規模比２８％程度まで増やしたい。実質単年度収支は２６年度２８，８１０千円のプラスとなったが、前年度が１９，３４４千円のマイナスであるため、問題ない範囲と捉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これまでも全ての会計において、繰上充用や一時借入金等の対策を実施することなく、黒字経営となっており、健全な財政状況といえる。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２６年度では国民健康保険特別会計の実質収支額が９４，６４３千円となり、標準財政規模比で前年よりも１．３１ポイント減少した。過去５年の単純平均の当該数値は３．８５％であることから実質収支としては大きい額とはなっていな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２６年度実質収支額が２９６，３３６千円、標準財政規模比で１０．２９％（過去５年の単純平均９．９５％）となっている。実質収支比率は一般的に３％から５％が望ましいとされているが、当町では各年度の当初予算で前年度からの繰越金を暫定的に１００，０００千円計上し、予算を編成しているため、数値上の金額より実際に補正財源として使用できる繰越金は少ないことから、現状の数値程度であれば問題ないと判断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元利償還金は年々増加が微増したことと、一部事務組合が起こした地方債の元利償還金に対する負担金等の増加により実質公債費比率の分子が微増した。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公営企業債の元利償還金に対する繰入金についても年々増加傾向にあるが、これは公共下水道事業で現在も地方債を発行しているためであり、今後も数年は増加していく見込みである。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算入公債費についても微増していることから問題はないと判断している。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将来負担額は、平成２６年度から過去５年を見るとほぼ横這いで推移しているが、充当可能財源の基金残高は年々減少している。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負債の残高はこれまでも注視をし、償還額とのバランスを図ってきたが、資産における基金残高については、基金全体でまだ十分余裕があるとの判断で毎年度必要額を取り崩してきた。特に特定目的基金では、すでに基金残高が小額になってしまったものもあるため、目的を達成した基金については廃止し、今後も継続して保持する基金については計画的な積立てを実施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BY34" sqref="BY34:CM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5384187</v>
      </c>
      <c r="BO4" s="379"/>
      <c r="BP4" s="379"/>
      <c r="BQ4" s="379"/>
      <c r="BR4" s="379"/>
      <c r="BS4" s="379"/>
      <c r="BT4" s="379"/>
      <c r="BU4" s="380"/>
      <c r="BV4" s="378">
        <v>5407926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10.3</v>
      </c>
      <c r="CU4" s="556"/>
      <c r="CV4" s="556"/>
      <c r="CW4" s="556"/>
      <c r="CX4" s="556"/>
      <c r="CY4" s="556"/>
      <c r="CZ4" s="556"/>
      <c r="DA4" s="557"/>
      <c r="DB4" s="555">
        <v>9.1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5049568</v>
      </c>
      <c r="BO5" s="384"/>
      <c r="BP5" s="384"/>
      <c r="BQ5" s="384"/>
      <c r="BR5" s="384"/>
      <c r="BS5" s="384"/>
      <c r="BT5" s="384"/>
      <c r="BU5" s="385"/>
      <c r="BV5" s="383">
        <v>5039755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87.1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334619</v>
      </c>
      <c r="BO6" s="384"/>
      <c r="BP6" s="384"/>
      <c r="BQ6" s="384"/>
      <c r="BR6" s="384"/>
      <c r="BS6" s="384"/>
      <c r="BT6" s="384"/>
      <c r="BU6" s="385"/>
      <c r="BV6" s="383">
        <v>368171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93.1</v>
      </c>
      <c r="CU6" s="530"/>
      <c r="CV6" s="530"/>
      <c r="CW6" s="530"/>
      <c r="CX6" s="530"/>
      <c r="CY6" s="530"/>
      <c r="CZ6" s="530"/>
      <c r="DA6" s="531"/>
      <c r="DB6" s="529">
        <v>91.3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38283</v>
      </c>
      <c r="BO7" s="384"/>
      <c r="BP7" s="384"/>
      <c r="BQ7" s="384"/>
      <c r="BR7" s="384"/>
      <c r="BS7" s="384"/>
      <c r="BT7" s="384"/>
      <c r="BU7" s="385"/>
      <c r="BV7" s="383">
        <v>100645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2878049</v>
      </c>
      <c r="CU7" s="384"/>
      <c r="CV7" s="384"/>
      <c r="CW7" s="384"/>
      <c r="CX7" s="384"/>
      <c r="CY7" s="384"/>
      <c r="CZ7" s="384"/>
      <c r="DA7" s="385"/>
      <c r="DB7" s="383">
        <v>2926429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296336</v>
      </c>
      <c r="BO8" s="384"/>
      <c r="BP8" s="384"/>
      <c r="BQ8" s="384"/>
      <c r="BR8" s="384"/>
      <c r="BS8" s="384"/>
      <c r="BT8" s="384"/>
      <c r="BU8" s="385"/>
      <c r="BV8" s="383">
        <v>267526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0.96</v>
      </c>
      <c r="CU8" s="493"/>
      <c r="CV8" s="493"/>
      <c r="CW8" s="493"/>
      <c r="CX8" s="493"/>
      <c r="CY8" s="493"/>
      <c r="CZ8" s="493"/>
      <c r="DA8" s="494"/>
      <c r="DB8" s="492">
        <v>0.96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7920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28810</v>
      </c>
      <c r="BO9" s="384"/>
      <c r="BP9" s="384"/>
      <c r="BQ9" s="384"/>
      <c r="BR9" s="384"/>
      <c r="BS9" s="384"/>
      <c r="BT9" s="384"/>
      <c r="BU9" s="385"/>
      <c r="BV9" s="383">
        <v>-19344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5.0999999999999996</v>
      </c>
      <c r="CU9" s="354"/>
      <c r="CV9" s="354"/>
      <c r="CW9" s="354"/>
      <c r="CX9" s="354"/>
      <c r="CY9" s="354"/>
      <c r="CZ9" s="354"/>
      <c r="DA9" s="355"/>
      <c r="DB9" s="353">
        <v>5.2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8389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195335</v>
      </c>
      <c r="BO10" s="384"/>
      <c r="BP10" s="384"/>
      <c r="BQ10" s="384"/>
      <c r="BR10" s="384"/>
      <c r="BS10" s="384"/>
      <c r="BT10" s="384"/>
      <c r="BU10" s="385"/>
      <c r="BV10" s="383">
        <v>262075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7715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283108</v>
      </c>
      <c r="BO12" s="384"/>
      <c r="BP12" s="384"/>
      <c r="BQ12" s="384"/>
      <c r="BR12" s="384"/>
      <c r="BS12" s="384"/>
      <c r="BT12" s="384"/>
      <c r="BU12" s="385"/>
      <c r="BV12" s="383">
        <v>263000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7528</v>
      </c>
      <c r="S13" s="485"/>
      <c r="T13" s="485"/>
      <c r="U13" s="485"/>
      <c r="V13" s="486"/>
      <c r="W13" s="472" t="s">
        <v>123</v>
      </c>
      <c r="X13" s="396"/>
      <c r="Y13" s="396"/>
      <c r="Z13" s="396"/>
      <c r="AA13" s="396"/>
      <c r="AB13" s="397"/>
      <c r="AC13" s="359">
        <v>1016</v>
      </c>
      <c r="AD13" s="360"/>
      <c r="AE13" s="360"/>
      <c r="AF13" s="360"/>
      <c r="AG13" s="361"/>
      <c r="AH13" s="359">
        <v>1299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-58963</v>
      </c>
      <c r="BO13" s="384"/>
      <c r="BP13" s="384"/>
      <c r="BQ13" s="384"/>
      <c r="BR13" s="384"/>
      <c r="BS13" s="384"/>
      <c r="BT13" s="384"/>
      <c r="BU13" s="385"/>
      <c r="BV13" s="383">
        <v>-20269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4.5</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7879</v>
      </c>
      <c r="S14" s="485"/>
      <c r="T14" s="485"/>
      <c r="U14" s="485"/>
      <c r="V14" s="486"/>
      <c r="W14" s="487"/>
      <c r="X14" s="399"/>
      <c r="Y14" s="399"/>
      <c r="Z14" s="399"/>
      <c r="AA14" s="399"/>
      <c r="AB14" s="400"/>
      <c r="AC14" s="477">
        <v>26.1</v>
      </c>
      <c r="AD14" s="478"/>
      <c r="AE14" s="478"/>
      <c r="AF14" s="478"/>
      <c r="AG14" s="479"/>
      <c r="AH14" s="477">
        <v>28.6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7687</v>
      </c>
      <c r="S15" s="485"/>
      <c r="T15" s="485"/>
      <c r="U15" s="485"/>
      <c r="V15" s="486"/>
      <c r="W15" s="472" t="s">
        <v>130</v>
      </c>
      <c r="X15" s="396"/>
      <c r="Y15" s="396"/>
      <c r="Z15" s="396"/>
      <c r="AA15" s="396"/>
      <c r="AB15" s="397"/>
      <c r="AC15" s="359">
        <v>707</v>
      </c>
      <c r="AD15" s="360"/>
      <c r="AE15" s="360"/>
      <c r="AF15" s="360"/>
      <c r="AG15" s="361"/>
      <c r="AH15" s="359">
        <v>912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2087876</v>
      </c>
      <c r="BO15" s="379"/>
      <c r="BP15" s="379"/>
      <c r="BQ15" s="379"/>
      <c r="BR15" s="379"/>
      <c r="BS15" s="379"/>
      <c r="BT15" s="379"/>
      <c r="BU15" s="380"/>
      <c r="BV15" s="378">
        <v>2058757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18.2</v>
      </c>
      <c r="AD16" s="478"/>
      <c r="AE16" s="478"/>
      <c r="AF16" s="478"/>
      <c r="AG16" s="479"/>
      <c r="AH16" s="477">
        <v>20.100000000000001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2133857</v>
      </c>
      <c r="BO16" s="384"/>
      <c r="BP16" s="384"/>
      <c r="BQ16" s="384"/>
      <c r="BR16" s="384"/>
      <c r="BS16" s="384"/>
      <c r="BT16" s="384"/>
      <c r="BU16" s="385"/>
      <c r="BV16" s="383">
        <v>2139180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2164</v>
      </c>
      <c r="AD17" s="360"/>
      <c r="AE17" s="360"/>
      <c r="AF17" s="360"/>
      <c r="AG17" s="361"/>
      <c r="AH17" s="359">
        <v>2252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2729065</v>
      </c>
      <c r="BO17" s="384"/>
      <c r="BP17" s="384"/>
      <c r="BQ17" s="384"/>
      <c r="BR17" s="384"/>
      <c r="BS17" s="384"/>
      <c r="BT17" s="384"/>
      <c r="BU17" s="385"/>
      <c r="BV17" s="383">
        <v>2697961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43.24</v>
      </c>
      <c r="M18" s="448"/>
      <c r="N18" s="448"/>
      <c r="O18" s="448"/>
      <c r="P18" s="448"/>
      <c r="Q18" s="448"/>
      <c r="R18" s="449"/>
      <c r="S18" s="449"/>
      <c r="T18" s="449"/>
      <c r="U18" s="449"/>
      <c r="V18" s="450"/>
      <c r="W18" s="464"/>
      <c r="X18" s="465"/>
      <c r="Y18" s="465"/>
      <c r="Z18" s="465"/>
      <c r="AA18" s="465"/>
      <c r="AB18" s="473"/>
      <c r="AC18" s="347">
        <v>55.7</v>
      </c>
      <c r="AD18" s="348"/>
      <c r="AE18" s="348"/>
      <c r="AF18" s="348"/>
      <c r="AG18" s="451"/>
      <c r="AH18" s="347">
        <v>49.7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2982168</v>
      </c>
      <c r="BO18" s="384"/>
      <c r="BP18" s="384"/>
      <c r="BQ18" s="384"/>
      <c r="BR18" s="384"/>
      <c r="BS18" s="384"/>
      <c r="BT18" s="384"/>
      <c r="BU18" s="385"/>
      <c r="BV18" s="383">
        <v>2842461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183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4178939</v>
      </c>
      <c r="BO19" s="384"/>
      <c r="BP19" s="384"/>
      <c r="BQ19" s="384"/>
      <c r="BR19" s="384"/>
      <c r="BS19" s="384"/>
      <c r="BT19" s="384"/>
      <c r="BU19" s="385"/>
      <c r="BV19" s="383">
        <v>4120447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2470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2433234</v>
      </c>
      <c r="BO23" s="384"/>
      <c r="BP23" s="384"/>
      <c r="BQ23" s="384"/>
      <c r="BR23" s="384"/>
      <c r="BS23" s="384"/>
      <c r="BT23" s="384"/>
      <c r="BU23" s="385"/>
      <c r="BV23" s="383">
        <v>2479755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7490</v>
      </c>
      <c r="R24" s="360"/>
      <c r="S24" s="360"/>
      <c r="T24" s="360"/>
      <c r="U24" s="360"/>
      <c r="V24" s="361"/>
      <c r="W24" s="425"/>
      <c r="X24" s="416"/>
      <c r="Y24" s="417"/>
      <c r="Z24" s="356" t="s">
        <v>153</v>
      </c>
      <c r="AA24" s="357"/>
      <c r="AB24" s="357"/>
      <c r="AC24" s="357"/>
      <c r="AD24" s="357"/>
      <c r="AE24" s="357"/>
      <c r="AF24" s="357"/>
      <c r="AG24" s="358"/>
      <c r="AH24" s="359">
        <v>109</v>
      </c>
      <c r="AI24" s="360"/>
      <c r="AJ24" s="360"/>
      <c r="AK24" s="360"/>
      <c r="AL24" s="361"/>
      <c r="AM24" s="359">
        <v>326564</v>
      </c>
      <c r="AN24" s="360"/>
      <c r="AO24" s="360"/>
      <c r="AP24" s="360"/>
      <c r="AQ24" s="360"/>
      <c r="AR24" s="361"/>
      <c r="AS24" s="359">
        <v>2996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2185982</v>
      </c>
      <c r="BO24" s="384"/>
      <c r="BP24" s="384"/>
      <c r="BQ24" s="384"/>
      <c r="BR24" s="384"/>
      <c r="BS24" s="384"/>
      <c r="BT24" s="384"/>
      <c r="BU24" s="385"/>
      <c r="BV24" s="383">
        <v>2206995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6140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225091</v>
      </c>
      <c r="BO25" s="379"/>
      <c r="BP25" s="379"/>
      <c r="BQ25" s="379"/>
      <c r="BR25" s="379"/>
      <c r="BS25" s="379"/>
      <c r="BT25" s="379"/>
      <c r="BU25" s="380"/>
      <c r="BV25" s="378">
        <v>279916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5460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8388</v>
      </c>
      <c r="AN26" s="360"/>
      <c r="AO26" s="360"/>
      <c r="AP26" s="360"/>
      <c r="AQ26" s="360"/>
      <c r="AR26" s="361"/>
      <c r="AS26" s="359">
        <v>2796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2790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69076</v>
      </c>
      <c r="BO27" s="387"/>
      <c r="BP27" s="387"/>
      <c r="BQ27" s="387"/>
      <c r="BR27" s="387"/>
      <c r="BS27" s="387"/>
      <c r="BT27" s="387"/>
      <c r="BU27" s="388"/>
      <c r="BV27" s="386">
        <v>69040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2330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560518</v>
      </c>
      <c r="BO28" s="379"/>
      <c r="BP28" s="379"/>
      <c r="BQ28" s="379"/>
      <c r="BR28" s="379"/>
      <c r="BS28" s="379"/>
      <c r="BT28" s="379"/>
      <c r="BU28" s="380"/>
      <c r="BV28" s="378">
        <v>648291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2190</v>
      </c>
      <c r="R29" s="360"/>
      <c r="S29" s="360"/>
      <c r="T29" s="360"/>
      <c r="U29" s="360"/>
      <c r="V29" s="361"/>
      <c r="W29" s="426"/>
      <c r="X29" s="427"/>
      <c r="Y29" s="428"/>
      <c r="Z29" s="356" t="s">
        <v>169</v>
      </c>
      <c r="AA29" s="357"/>
      <c r="AB29" s="357"/>
      <c r="AC29" s="357"/>
      <c r="AD29" s="357"/>
      <c r="AE29" s="357"/>
      <c r="AF29" s="357"/>
      <c r="AG29" s="358"/>
      <c r="AH29" s="359">
        <v>109</v>
      </c>
      <c r="AI29" s="360"/>
      <c r="AJ29" s="360"/>
      <c r="AK29" s="360"/>
      <c r="AL29" s="361"/>
      <c r="AM29" s="359">
        <v>326564</v>
      </c>
      <c r="AN29" s="360"/>
      <c r="AO29" s="360"/>
      <c r="AP29" s="360"/>
      <c r="AQ29" s="360"/>
      <c r="AR29" s="361"/>
      <c r="AS29" s="359">
        <v>2996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61117</v>
      </c>
      <c r="BO29" s="384"/>
      <c r="BP29" s="384"/>
      <c r="BQ29" s="384"/>
      <c r="BR29" s="384"/>
      <c r="BS29" s="384"/>
      <c r="BT29" s="384"/>
      <c r="BU29" s="385"/>
      <c r="BV29" s="383">
        <v>61086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1013268</v>
      </c>
      <c r="BO30" s="387"/>
      <c r="BP30" s="387"/>
      <c r="BQ30" s="387"/>
      <c r="BR30" s="387"/>
      <c r="BS30" s="387"/>
      <c r="BT30" s="387"/>
      <c r="BU30" s="388"/>
      <c r="BV30" s="386">
        <v>1007503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山武郡市広域行政組合（一般会計）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一般財団法人芝山町振興公社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山武郡市環境衛生組合（一般会計）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株式会社風和里しばやま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千葉県市町村総合事務組合（一般会計）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芝山鉄道株式会社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千葉県市町村総合事務組合（千葉県自治会館管理運営特別会計）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千葉県市町村総合事務組合（千葉県自治研修センター特別会計）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千葉県市町村総合事務組合（千葉県市町村交通災害共済特別会計）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千葉県後期高齢者医療広域連合（一般会計）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千葉県後期高齢者医療広域連合（後期高齢者医療特別会計）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election activeCell="BY34" sqref="BY34:CM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81" t="s">
        <v>24</v>
      </c>
      <c r="C41" s="1182"/>
      <c r="D41" s="81"/>
      <c r="E41" s="1183" t="s">
        <v>25</v>
      </c>
      <c r="F41" s="1183"/>
      <c r="G41" s="1183"/>
      <c r="H41" s="1184"/>
      <c r="I41" s="82">
        <v>2421</v>
      </c>
      <c r="J41" s="83">
        <v>2462</v>
      </c>
      <c r="K41" s="83">
        <v>2473</v>
      </c>
      <c r="L41" s="83">
        <v>2480</v>
      </c>
      <c r="M41" s="84">
        <v>2433</v>
      </c>
    </row>
    <row r="42" spans="2:13" ht="27.75" customHeight="1" x14ac:dyDescent="0.15">
      <c r="B42" s="1171"/>
      <c r="C42" s="1172"/>
      <c r="D42" s="85"/>
      <c r="E42" s="1175" t="s">
        <v>26</v>
      </c>
      <c r="F42" s="1175"/>
      <c r="G42" s="1175"/>
      <c r="H42" s="1176"/>
      <c r="I42" s="86">
        <v>0</v>
      </c>
      <c r="J42" s="87">
        <v>0</v>
      </c>
      <c r="K42" s="87">
        <v>0</v>
      </c>
      <c r="L42" s="87">
        <v>0</v>
      </c>
      <c r="M42" s="88">
        <v>0</v>
      </c>
    </row>
    <row r="43" spans="2:13" ht="27.75" customHeight="1" x14ac:dyDescent="0.15">
      <c r="B43" s="1171"/>
      <c r="C43" s="1172"/>
      <c r="D43" s="85"/>
      <c r="E43" s="1175" t="s">
        <v>27</v>
      </c>
      <c r="F43" s="1175"/>
      <c r="G43" s="1175"/>
      <c r="H43" s="1176"/>
      <c r="I43" s="86">
        <v>1781</v>
      </c>
      <c r="J43" s="87">
        <v>1732</v>
      </c>
      <c r="K43" s="87">
        <v>1678</v>
      </c>
      <c r="L43" s="87">
        <v>1618</v>
      </c>
      <c r="M43" s="88">
        <v>1552</v>
      </c>
    </row>
    <row r="44" spans="2:13" ht="27.75" customHeight="1" x14ac:dyDescent="0.15">
      <c r="B44" s="1171"/>
      <c r="C44" s="1172"/>
      <c r="D44" s="85"/>
      <c r="E44" s="1175" t="s">
        <v>28</v>
      </c>
      <c r="F44" s="1175"/>
      <c r="G44" s="1175"/>
      <c r="H44" s="1176"/>
      <c r="I44" s="86">
        <v>82</v>
      </c>
      <c r="J44" s="87">
        <v>91</v>
      </c>
      <c r="K44" s="87">
        <v>78</v>
      </c>
      <c r="L44" s="87">
        <v>76</v>
      </c>
      <c r="M44" s="88">
        <v>74</v>
      </c>
    </row>
    <row r="45" spans="2:13" ht="27.75" customHeight="1" x14ac:dyDescent="0.15">
      <c r="B45" s="1171"/>
      <c r="C45" s="1172"/>
      <c r="D45" s="85"/>
      <c r="E45" s="1175" t="s">
        <v>29</v>
      </c>
      <c r="F45" s="1175"/>
      <c r="G45" s="1175"/>
      <c r="H45" s="1176"/>
      <c r="I45" s="86">
        <v>144</v>
      </c>
      <c r="J45" s="87">
        <v>154</v>
      </c>
      <c r="K45" s="87">
        <v>267</v>
      </c>
      <c r="L45" s="87">
        <v>264</v>
      </c>
      <c r="M45" s="88">
        <v>225</v>
      </c>
    </row>
    <row r="46" spans="2:13" ht="27.75" customHeight="1" x14ac:dyDescent="0.15">
      <c r="B46" s="1171"/>
      <c r="C46" s="1172"/>
      <c r="D46" s="85"/>
      <c r="E46" s="1175" t="s">
        <v>30</v>
      </c>
      <c r="F46" s="1175"/>
      <c r="G46" s="1175"/>
      <c r="H46" s="1176"/>
      <c r="I46" s="86" t="s">
        <v>471</v>
      </c>
      <c r="J46" s="87" t="s">
        <v>471</v>
      </c>
      <c r="K46" s="87" t="s">
        <v>471</v>
      </c>
      <c r="L46" s="87" t="s">
        <v>471</v>
      </c>
      <c r="M46" s="88" t="s">
        <v>471</v>
      </c>
    </row>
    <row r="47" spans="2:13" ht="27.75" customHeight="1" x14ac:dyDescent="0.15">
      <c r="B47" s="1171"/>
      <c r="C47" s="1172"/>
      <c r="D47" s="85"/>
      <c r="E47" s="1175" t="s">
        <v>31</v>
      </c>
      <c r="F47" s="1175"/>
      <c r="G47" s="1175"/>
      <c r="H47" s="1176"/>
      <c r="I47" s="86" t="s">
        <v>471</v>
      </c>
      <c r="J47" s="87" t="s">
        <v>471</v>
      </c>
      <c r="K47" s="87" t="s">
        <v>471</v>
      </c>
      <c r="L47" s="87" t="s">
        <v>471</v>
      </c>
      <c r="M47" s="88" t="s">
        <v>471</v>
      </c>
    </row>
    <row r="48" spans="2:13" ht="27.75" customHeight="1" x14ac:dyDescent="0.15">
      <c r="B48" s="1173"/>
      <c r="C48" s="1174"/>
      <c r="D48" s="85"/>
      <c r="E48" s="1175" t="s">
        <v>32</v>
      </c>
      <c r="F48" s="1175"/>
      <c r="G48" s="1175"/>
      <c r="H48" s="1176"/>
      <c r="I48" s="86" t="s">
        <v>471</v>
      </c>
      <c r="J48" s="87" t="s">
        <v>471</v>
      </c>
      <c r="K48" s="87" t="s">
        <v>471</v>
      </c>
      <c r="L48" s="87" t="s">
        <v>471</v>
      </c>
      <c r="M48" s="88" t="s">
        <v>471</v>
      </c>
    </row>
    <row r="49" spans="2:13" ht="27.75" customHeight="1" x14ac:dyDescent="0.15">
      <c r="B49" s="1169" t="s">
        <v>33</v>
      </c>
      <c r="C49" s="1170"/>
      <c r="D49" s="89"/>
      <c r="E49" s="1175" t="s">
        <v>34</v>
      </c>
      <c r="F49" s="1175"/>
      <c r="G49" s="1175"/>
      <c r="H49" s="1176"/>
      <c r="I49" s="86">
        <v>2096</v>
      </c>
      <c r="J49" s="87">
        <v>1887</v>
      </c>
      <c r="K49" s="87">
        <v>1857</v>
      </c>
      <c r="L49" s="87">
        <v>1817</v>
      </c>
      <c r="M49" s="88">
        <v>1786</v>
      </c>
    </row>
    <row r="50" spans="2:13" ht="27.75" customHeight="1" x14ac:dyDescent="0.15">
      <c r="B50" s="1171"/>
      <c r="C50" s="1172"/>
      <c r="D50" s="85"/>
      <c r="E50" s="1175" t="s">
        <v>35</v>
      </c>
      <c r="F50" s="1175"/>
      <c r="G50" s="1175"/>
      <c r="H50" s="1176"/>
      <c r="I50" s="86" t="s">
        <v>471</v>
      </c>
      <c r="J50" s="87" t="s">
        <v>471</v>
      </c>
      <c r="K50" s="87" t="s">
        <v>471</v>
      </c>
      <c r="L50" s="87" t="s">
        <v>471</v>
      </c>
      <c r="M50" s="88" t="s">
        <v>471</v>
      </c>
    </row>
    <row r="51" spans="2:13" ht="27.75" customHeight="1" x14ac:dyDescent="0.15">
      <c r="B51" s="1173"/>
      <c r="C51" s="1174"/>
      <c r="D51" s="85"/>
      <c r="E51" s="1175" t="s">
        <v>36</v>
      </c>
      <c r="F51" s="1175"/>
      <c r="G51" s="1175"/>
      <c r="H51" s="1176"/>
      <c r="I51" s="86">
        <v>3121</v>
      </c>
      <c r="J51" s="87">
        <v>3134</v>
      </c>
      <c r="K51" s="87">
        <v>3161</v>
      </c>
      <c r="L51" s="87">
        <v>3137</v>
      </c>
      <c r="M51" s="88">
        <v>3062</v>
      </c>
    </row>
    <row r="52" spans="2:13" ht="27.75" customHeight="1" thickBot="1" x14ac:dyDescent="0.2">
      <c r="B52" s="1177" t="s">
        <v>37</v>
      </c>
      <c r="C52" s="1178"/>
      <c r="D52" s="90"/>
      <c r="E52" s="1179" t="s">
        <v>38</v>
      </c>
      <c r="F52" s="1179"/>
      <c r="G52" s="1179"/>
      <c r="H52" s="1180"/>
      <c r="I52" s="91">
        <v>-789</v>
      </c>
      <c r="J52" s="92">
        <v>-581</v>
      </c>
      <c r="K52" s="92">
        <v>-521</v>
      </c>
      <c r="L52" s="92">
        <v>-516</v>
      </c>
      <c r="M52" s="93">
        <v>-564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104556</v>
      </c>
      <c r="E3" s="116"/>
      <c r="F3" s="117">
        <v>192544</v>
      </c>
      <c r="G3" s="118"/>
      <c r="H3" s="119"/>
    </row>
    <row r="4" spans="1:8" x14ac:dyDescent="0.15">
      <c r="A4" s="120"/>
      <c r="B4" s="121"/>
      <c r="C4" s="122"/>
      <c r="D4" s="123">
        <v>78833</v>
      </c>
      <c r="E4" s="124"/>
      <c r="F4" s="125">
        <v>82235</v>
      </c>
      <c r="G4" s="126"/>
      <c r="H4" s="127"/>
    </row>
    <row r="5" spans="1:8" x14ac:dyDescent="0.15">
      <c r="A5" s="108" t="s">
        <v>504</v>
      </c>
      <c r="B5" s="113"/>
      <c r="C5" s="114"/>
      <c r="D5" s="115">
        <v>99954</v>
      </c>
      <c r="E5" s="116"/>
      <c r="F5" s="117">
        <v>146140</v>
      </c>
      <c r="G5" s="118"/>
      <c r="H5" s="119"/>
    </row>
    <row r="6" spans="1:8" x14ac:dyDescent="0.15">
      <c r="A6" s="120"/>
      <c r="B6" s="121"/>
      <c r="C6" s="122"/>
      <c r="D6" s="123">
        <v>92026</v>
      </c>
      <c r="E6" s="124"/>
      <c r="F6" s="125">
        <v>75451</v>
      </c>
      <c r="G6" s="126"/>
      <c r="H6" s="127"/>
    </row>
    <row r="7" spans="1:8" x14ac:dyDescent="0.15">
      <c r="A7" s="108" t="s">
        <v>505</v>
      </c>
      <c r="B7" s="113"/>
      <c r="C7" s="114"/>
      <c r="D7" s="115">
        <v>135074</v>
      </c>
      <c r="E7" s="116"/>
      <c r="F7" s="117">
        <v>146641</v>
      </c>
      <c r="G7" s="118"/>
      <c r="H7" s="119"/>
    </row>
    <row r="8" spans="1:8" x14ac:dyDescent="0.15">
      <c r="A8" s="120"/>
      <c r="B8" s="121"/>
      <c r="C8" s="122"/>
      <c r="D8" s="123">
        <v>70740</v>
      </c>
      <c r="E8" s="124"/>
      <c r="F8" s="125">
        <v>68142</v>
      </c>
      <c r="G8" s="126"/>
      <c r="H8" s="127"/>
    </row>
    <row r="9" spans="1:8" x14ac:dyDescent="0.15">
      <c r="A9" s="108" t="s">
        <v>506</v>
      </c>
      <c r="B9" s="113"/>
      <c r="C9" s="114"/>
      <c r="D9" s="115">
        <v>74916</v>
      </c>
      <c r="E9" s="116"/>
      <c r="F9" s="117">
        <v>174587</v>
      </c>
      <c r="G9" s="118"/>
      <c r="H9" s="119"/>
    </row>
    <row r="10" spans="1:8" x14ac:dyDescent="0.15">
      <c r="A10" s="120"/>
      <c r="B10" s="121"/>
      <c r="C10" s="122"/>
      <c r="D10" s="123">
        <v>56164</v>
      </c>
      <c r="E10" s="124"/>
      <c r="F10" s="125">
        <v>79695</v>
      </c>
      <c r="G10" s="126"/>
      <c r="H10" s="127"/>
    </row>
    <row r="11" spans="1:8" x14ac:dyDescent="0.15">
      <c r="A11" s="108" t="s">
        <v>507</v>
      </c>
      <c r="B11" s="113"/>
      <c r="C11" s="114"/>
      <c r="D11" s="115">
        <v>74806</v>
      </c>
      <c r="E11" s="116"/>
      <c r="F11" s="117">
        <v>175675</v>
      </c>
      <c r="G11" s="118"/>
      <c r="H11" s="119"/>
    </row>
    <row r="12" spans="1:8" x14ac:dyDescent="0.15">
      <c r="A12" s="120"/>
      <c r="B12" s="121"/>
      <c r="C12" s="128"/>
      <c r="D12" s="123">
        <v>53078</v>
      </c>
      <c r="E12" s="124"/>
      <c r="F12" s="125">
        <v>87698</v>
      </c>
      <c r="G12" s="126"/>
      <c r="H12" s="127"/>
    </row>
    <row r="13" spans="1:8" x14ac:dyDescent="0.15">
      <c r="A13" s="108"/>
      <c r="B13" s="113"/>
      <c r="C13" s="129"/>
      <c r="D13" s="130">
        <v>97861</v>
      </c>
      <c r="E13" s="131"/>
      <c r="F13" s="132">
        <v>167117</v>
      </c>
      <c r="G13" s="133"/>
      <c r="H13" s="119"/>
    </row>
    <row r="14" spans="1:8" x14ac:dyDescent="0.15">
      <c r="A14" s="120"/>
      <c r="B14" s="121"/>
      <c r="C14" s="122"/>
      <c r="D14" s="123">
        <v>70168</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9.81</v>
      </c>
      <c r="C19" s="134">
        <f>ROUND(VALUE(SUBSTITUTE(実質収支比率等に係る経年分析!G$48,"▲","-")),2)</f>
        <v>10.53</v>
      </c>
      <c r="D19" s="134">
        <f>ROUND(VALUE(SUBSTITUTE(実質収支比率等に係る経年分析!H$48,"▲","-")),2)</f>
        <v>9.99</v>
      </c>
      <c r="E19" s="134">
        <f>ROUND(VALUE(SUBSTITUTE(実質収支比率等に係る経年分析!I$48,"▲","-")),2)</f>
        <v>9.14</v>
      </c>
      <c r="F19" s="134">
        <f>ROUND(VALUE(SUBSTITUTE(実質収支比率等に係る経年分析!J$48,"▲","-")),2)</f>
        <v>10.3</v>
      </c>
    </row>
    <row r="20" spans="1:11" x14ac:dyDescent="0.15">
      <c r="A20" s="134" t="s">
        <v>43</v>
      </c>
      <c r="B20" s="134">
        <f>ROUND(VALUE(SUBSTITUTE(実質収支比率等に係る経年分析!F$47,"▲","-")),2)</f>
        <v>25.63</v>
      </c>
      <c r="C20" s="134">
        <f>ROUND(VALUE(SUBSTITUTE(実質収支比率等に係る経年分析!G$47,"▲","-")),2)</f>
        <v>21.42</v>
      </c>
      <c r="D20" s="134">
        <f>ROUND(VALUE(SUBSTITUTE(実質収支比率等に係る経年分析!H$47,"▲","-")),2)</f>
        <v>22.61</v>
      </c>
      <c r="E20" s="134">
        <f>ROUND(VALUE(SUBSTITUTE(実質収支比率等に係る経年分析!I$47,"▲","-")),2)</f>
        <v>22.15</v>
      </c>
      <c r="F20" s="134">
        <f>ROUND(VALUE(SUBSTITUTE(実質収支比率等に係る経年分析!J$47,"▲","-")),2)</f>
        <v>19.48</v>
      </c>
    </row>
    <row r="21" spans="1:11" x14ac:dyDescent="0.15">
      <c r="A21" s="134" t="s">
        <v>44</v>
      </c>
      <c r="B21" s="134">
        <f>IF(ISNUMBER(VALUE(SUBSTITUTE(実質収支比率等に係る経年分析!F$49,"▲","-"))),ROUND(VALUE(SUBSTITUTE(実質収支比率等に係る経年分析!F$49,"▲","-")),2),NA())</f>
        <v>7.56</v>
      </c>
      <c r="C21" s="134">
        <f>IF(ISNUMBER(VALUE(SUBSTITUTE(実質収支比率等に係る経年分析!G$49,"▲","-"))),ROUND(VALUE(SUBSTITUTE(実質収支比率等に係る経年分析!G$49,"▲","-")),2),NA())</f>
        <v>-4.5199999999999996</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-2.0499999999999998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4.8600000000000003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268</v>
      </c>
      <c r="E42" s="136"/>
      <c r="F42" s="136"/>
      <c r="G42" s="136">
        <f>'実質公債費比率（分子）の構造'!L$52</f>
        <v>255</v>
      </c>
      <c r="H42" s="136"/>
      <c r="I42" s="136"/>
      <c r="J42" s="136">
        <f>'実質公債費比率（分子）の構造'!M$52</f>
        <v>261</v>
      </c>
      <c r="K42" s="136"/>
      <c r="L42" s="136"/>
      <c r="M42" s="136">
        <f>'実質公債費比率（分子）の構造'!N$52</f>
        <v>264</v>
      </c>
      <c r="N42" s="136"/>
      <c r="O42" s="136"/>
      <c r="P42" s="136">
        <f>'実質公債費比率（分子）の構造'!O$52</f>
        <v>274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111</v>
      </c>
      <c r="C45" s="136"/>
      <c r="D45" s="136"/>
      <c r="E45" s="136">
        <f>'実質公債費比率（分子）の構造'!L$49</f>
        <v>40</v>
      </c>
      <c r="F45" s="136"/>
      <c r="G45" s="136"/>
      <c r="H45" s="136">
        <f>'実質公債費比率（分子）の構造'!M$49</f>
        <v>28</v>
      </c>
      <c r="I45" s="136"/>
      <c r="J45" s="136"/>
      <c r="K45" s="136">
        <f>'実質公債費比率（分子）の構造'!N$49</f>
        <v>8</v>
      </c>
      <c r="L45" s="136"/>
      <c r="M45" s="136"/>
      <c r="N45" s="136">
        <f>'実質公債費比率（分子）の構造'!O$49</f>
        <v>12</v>
      </c>
      <c r="O45" s="136"/>
      <c r="P45" s="136"/>
    </row>
    <row r="46" spans="1:16" x14ac:dyDescent="0.15">
      <c r="A46" s="136" t="s">
        <v>55</v>
      </c>
      <c r="B46" s="136">
        <f>'実質公債費比率（分子）の構造'!K$48</f>
        <v>150</v>
      </c>
      <c r="C46" s="136"/>
      <c r="D46" s="136"/>
      <c r="E46" s="136">
        <f>'実質公債費比率（分子）の構造'!L$48</f>
        <v>151</v>
      </c>
      <c r="F46" s="136"/>
      <c r="G46" s="136"/>
      <c r="H46" s="136">
        <f>'実質公債費比率（分子）の構造'!M$48</f>
        <v>153</v>
      </c>
      <c r="I46" s="136"/>
      <c r="J46" s="136"/>
      <c r="K46" s="136">
        <f>'実質公債費比率（分子）の構造'!N$48</f>
        <v>157</v>
      </c>
      <c r="L46" s="136"/>
      <c r="M46" s="136"/>
      <c r="N46" s="136">
        <f>'実質公債費比率（分子）の構造'!O$48</f>
        <v>163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191</v>
      </c>
      <c r="C49" s="136"/>
      <c r="D49" s="136"/>
      <c r="E49" s="136">
        <f>'実質公債費比率（分子）の構造'!L$45</f>
        <v>198</v>
      </c>
      <c r="F49" s="136"/>
      <c r="G49" s="136"/>
      <c r="H49" s="136">
        <f>'実質公債費比率（分子）の構造'!M$45</f>
        <v>203</v>
      </c>
      <c r="I49" s="136"/>
      <c r="J49" s="136"/>
      <c r="K49" s="136">
        <f>'実質公債費比率（分子）の構造'!N$45</f>
        <v>214</v>
      </c>
      <c r="L49" s="136"/>
      <c r="M49" s="136"/>
      <c r="N49" s="136">
        <f>'実質公債費比率（分子）の構造'!O$45</f>
        <v>215</v>
      </c>
      <c r="O49" s="136"/>
      <c r="P49" s="136"/>
    </row>
    <row r="50" spans="1:16" x14ac:dyDescent="0.15">
      <c r="A50" s="136" t="s">
        <v>59</v>
      </c>
      <c r="B50" s="136" t="e">
        <f>NA()</f>
        <v>#N/A</v>
      </c>
      <c r="C50" s="136">
        <f>IF(ISNUMBER('実質公債費比率（分子）の構造'!K$53),'実質公債費比率（分子）の構造'!K$53,NA())</f>
        <v>184</v>
      </c>
      <c r="D50" s="136" t="e">
        <f>NA()</f>
        <v>#N/A</v>
      </c>
      <c r="E50" s="136" t="e">
        <f>NA()</f>
        <v>#N/A</v>
      </c>
      <c r="F50" s="136">
        <f>IF(ISNUMBER('実質公債費比率（分子）の構造'!L$53),'実質公債費比率（分子）の構造'!L$53,NA())</f>
        <v>134</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116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3121</v>
      </c>
      <c r="E56" s="135"/>
      <c r="F56" s="135"/>
      <c r="G56" s="135">
        <f>'将来負担比率（分子）の構造'!J$51</f>
        <v>3134</v>
      </c>
      <c r="H56" s="135"/>
      <c r="I56" s="135"/>
      <c r="J56" s="135">
        <f>'将来負担比率（分子）の構造'!K$51</f>
        <v>3161</v>
      </c>
      <c r="K56" s="135"/>
      <c r="L56" s="135"/>
      <c r="M56" s="135">
        <f>'将来負担比率（分子）の構造'!L$51</f>
        <v>3137</v>
      </c>
      <c r="N56" s="135"/>
      <c r="O56" s="135"/>
      <c r="P56" s="135">
        <f>'将来負担比率（分子）の構造'!M$51</f>
        <v>3062</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2096</v>
      </c>
      <c r="E58" s="135"/>
      <c r="F58" s="135"/>
      <c r="G58" s="135">
        <f>'将来負担比率（分子）の構造'!J$49</f>
        <v>1887</v>
      </c>
      <c r="H58" s="135"/>
      <c r="I58" s="135"/>
      <c r="J58" s="135">
        <f>'将来負担比率（分子）の構造'!K$49</f>
        <v>1857</v>
      </c>
      <c r="K58" s="135"/>
      <c r="L58" s="135"/>
      <c r="M58" s="135">
        <f>'将来負担比率（分子）の構造'!L$49</f>
        <v>1817</v>
      </c>
      <c r="N58" s="135"/>
      <c r="O58" s="135"/>
      <c r="P58" s="135">
        <f>'将来負担比率（分子）の構造'!M$49</f>
        <v>1786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144</v>
      </c>
      <c r="C62" s="135"/>
      <c r="D62" s="135"/>
      <c r="E62" s="135">
        <f>'将来負担比率（分子）の構造'!J$45</f>
        <v>154</v>
      </c>
      <c r="F62" s="135"/>
      <c r="G62" s="135"/>
      <c r="H62" s="135">
        <f>'将来負担比率（分子）の構造'!K$45</f>
        <v>267</v>
      </c>
      <c r="I62" s="135"/>
      <c r="J62" s="135"/>
      <c r="K62" s="135">
        <f>'将来負担比率（分子）の構造'!L$45</f>
        <v>264</v>
      </c>
      <c r="L62" s="135"/>
      <c r="M62" s="135"/>
      <c r="N62" s="135">
        <f>'将来負担比率（分子）の構造'!M$45</f>
        <v>225</v>
      </c>
      <c r="O62" s="135"/>
      <c r="P62" s="135"/>
    </row>
    <row r="63" spans="1:16" x14ac:dyDescent="0.15">
      <c r="A63" s="135" t="s">
        <v>28</v>
      </c>
      <c r="B63" s="135">
        <f>'将来負担比率（分子）の構造'!I$44</f>
        <v>82</v>
      </c>
      <c r="C63" s="135"/>
      <c r="D63" s="135"/>
      <c r="E63" s="135">
        <f>'将来負担比率（分子）の構造'!J$44</f>
        <v>91</v>
      </c>
      <c r="F63" s="135"/>
      <c r="G63" s="135"/>
      <c r="H63" s="135">
        <f>'将来負担比率（分子）の構造'!K$44</f>
        <v>78</v>
      </c>
      <c r="I63" s="135"/>
      <c r="J63" s="135"/>
      <c r="K63" s="135">
        <f>'将来負担比率（分子）の構造'!L$44</f>
        <v>76</v>
      </c>
      <c r="L63" s="135"/>
      <c r="M63" s="135"/>
      <c r="N63" s="135">
        <f>'将来負担比率（分子）の構造'!M$44</f>
        <v>74</v>
      </c>
      <c r="O63" s="135"/>
      <c r="P63" s="135"/>
    </row>
    <row r="64" spans="1:16" x14ac:dyDescent="0.15">
      <c r="A64" s="135" t="s">
        <v>27</v>
      </c>
      <c r="B64" s="135">
        <f>'将来負担比率（分子）の構造'!I$43</f>
        <v>1781</v>
      </c>
      <c r="C64" s="135"/>
      <c r="D64" s="135"/>
      <c r="E64" s="135">
        <f>'将来負担比率（分子）の構造'!J$43</f>
        <v>1732</v>
      </c>
      <c r="F64" s="135"/>
      <c r="G64" s="135"/>
      <c r="H64" s="135">
        <f>'将来負担比率（分子）の構造'!K$43</f>
        <v>1678</v>
      </c>
      <c r="I64" s="135"/>
      <c r="J64" s="135"/>
      <c r="K64" s="135">
        <f>'将来負担比率（分子）の構造'!L$43</f>
        <v>1618</v>
      </c>
      <c r="L64" s="135"/>
      <c r="M64" s="135"/>
      <c r="N64" s="135">
        <f>'将来負担比率（分子）の構造'!M$43</f>
        <v>1552</v>
      </c>
      <c r="O64" s="135"/>
      <c r="P64" s="135"/>
    </row>
    <row r="65" spans="1:16" x14ac:dyDescent="0.15">
      <c r="A65" s="135" t="s">
        <v>26</v>
      </c>
      <c r="B65" s="135">
        <f>'将来負担比率（分子）の構造'!I$42</f>
        <v>0</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f>'将来負担比率（分子）の構造'!M$42</f>
        <v>0</v>
      </c>
      <c r="O65" s="135"/>
      <c r="P65" s="135"/>
    </row>
    <row r="66" spans="1:16" x14ac:dyDescent="0.15">
      <c r="A66" s="135" t="s">
        <v>25</v>
      </c>
      <c r="B66" s="135">
        <f>'将来負担比率（分子）の構造'!I$41</f>
        <v>2421</v>
      </c>
      <c r="C66" s="135"/>
      <c r="D66" s="135"/>
      <c r="E66" s="135">
        <f>'将来負担比率（分子）の構造'!J$41</f>
        <v>2462</v>
      </c>
      <c r="F66" s="135"/>
      <c r="G66" s="135"/>
      <c r="H66" s="135">
        <f>'将来負担比率（分子）の構造'!K$41</f>
        <v>2473</v>
      </c>
      <c r="I66" s="135"/>
      <c r="J66" s="135"/>
      <c r="K66" s="135">
        <f>'将来負担比率（分子）の構造'!L$41</f>
        <v>2480</v>
      </c>
      <c r="L66" s="135"/>
      <c r="M66" s="135"/>
      <c r="N66" s="135">
        <f>'将来負担比率（分子）の構造'!M$41</f>
        <v>2433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2413758</v>
      </c>
      <c r="S5" s="639"/>
      <c r="T5" s="639"/>
      <c r="U5" s="639"/>
      <c r="V5" s="639"/>
      <c r="W5" s="639"/>
      <c r="X5" s="639"/>
      <c r="Y5" s="686"/>
      <c r="Z5" s="699">
        <v>44.8</v>
      </c>
      <c r="AA5" s="699"/>
      <c r="AB5" s="699"/>
      <c r="AC5" s="699"/>
      <c r="AD5" s="700">
        <v>2413758</v>
      </c>
      <c r="AE5" s="700"/>
      <c r="AF5" s="700"/>
      <c r="AG5" s="700"/>
      <c r="AH5" s="700"/>
      <c r="AI5" s="700"/>
      <c r="AJ5" s="700"/>
      <c r="AK5" s="700"/>
      <c r="AL5" s="687">
        <v>75.400000000000006</v>
      </c>
      <c r="AM5" s="656"/>
      <c r="AN5" s="656"/>
      <c r="AO5" s="688"/>
      <c r="AP5" s="673" t="s">
        <v>207</v>
      </c>
      <c r="AQ5" s="674"/>
      <c r="AR5" s="674"/>
      <c r="AS5" s="674"/>
      <c r="AT5" s="674"/>
      <c r="AU5" s="674"/>
      <c r="AV5" s="674"/>
      <c r="AW5" s="674"/>
      <c r="AX5" s="674"/>
      <c r="AY5" s="674"/>
      <c r="AZ5" s="674"/>
      <c r="BA5" s="674"/>
      <c r="BB5" s="674"/>
      <c r="BC5" s="674"/>
      <c r="BD5" s="674"/>
      <c r="BE5" s="674"/>
      <c r="BF5" s="675"/>
      <c r="BG5" s="588">
        <v>2413758</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83223</v>
      </c>
      <c r="S6" s="589"/>
      <c r="T6" s="589"/>
      <c r="U6" s="589"/>
      <c r="V6" s="589"/>
      <c r="W6" s="589"/>
      <c r="X6" s="589"/>
      <c r="Y6" s="590"/>
      <c r="Z6" s="641">
        <v>1.5</v>
      </c>
      <c r="AA6" s="641"/>
      <c r="AB6" s="641"/>
      <c r="AC6" s="641"/>
      <c r="AD6" s="642">
        <v>83223</v>
      </c>
      <c r="AE6" s="642"/>
      <c r="AF6" s="642"/>
      <c r="AG6" s="642"/>
      <c r="AH6" s="642"/>
      <c r="AI6" s="642"/>
      <c r="AJ6" s="642"/>
      <c r="AK6" s="642"/>
      <c r="AL6" s="611">
        <v>2.6</v>
      </c>
      <c r="AM6" s="643"/>
      <c r="AN6" s="643"/>
      <c r="AO6" s="644"/>
      <c r="AP6" s="585" t="s">
        <v>213</v>
      </c>
      <c r="AQ6" s="586"/>
      <c r="AR6" s="586"/>
      <c r="AS6" s="586"/>
      <c r="AT6" s="586"/>
      <c r="AU6" s="586"/>
      <c r="AV6" s="586"/>
      <c r="AW6" s="586"/>
      <c r="AX6" s="586"/>
      <c r="AY6" s="586"/>
      <c r="AZ6" s="586"/>
      <c r="BA6" s="586"/>
      <c r="BB6" s="586"/>
      <c r="BC6" s="586"/>
      <c r="BD6" s="586"/>
      <c r="BE6" s="586"/>
      <c r="BF6" s="587"/>
      <c r="BG6" s="588">
        <v>2413758</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90781</v>
      </c>
      <c r="CS6" s="589"/>
      <c r="CT6" s="589"/>
      <c r="CU6" s="589"/>
      <c r="CV6" s="589"/>
      <c r="CW6" s="589"/>
      <c r="CX6" s="589"/>
      <c r="CY6" s="590"/>
      <c r="CZ6" s="641">
        <v>1.8</v>
      </c>
      <c r="DA6" s="641"/>
      <c r="DB6" s="641"/>
      <c r="DC6" s="641"/>
      <c r="DD6" s="594" t="s">
        <v>208</v>
      </c>
      <c r="DE6" s="589"/>
      <c r="DF6" s="589"/>
      <c r="DG6" s="589"/>
      <c r="DH6" s="589"/>
      <c r="DI6" s="589"/>
      <c r="DJ6" s="589"/>
      <c r="DK6" s="589"/>
      <c r="DL6" s="589"/>
      <c r="DM6" s="589"/>
      <c r="DN6" s="589"/>
      <c r="DO6" s="589"/>
      <c r="DP6" s="590"/>
      <c r="DQ6" s="594">
        <v>90781</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1506</v>
      </c>
      <c r="S7" s="589"/>
      <c r="T7" s="589"/>
      <c r="U7" s="589"/>
      <c r="V7" s="589"/>
      <c r="W7" s="589"/>
      <c r="X7" s="589"/>
      <c r="Y7" s="590"/>
      <c r="Z7" s="641">
        <v>0</v>
      </c>
      <c r="AA7" s="641"/>
      <c r="AB7" s="641"/>
      <c r="AC7" s="641"/>
      <c r="AD7" s="642">
        <v>1506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659541</v>
      </c>
      <c r="BH7" s="589"/>
      <c r="BI7" s="589"/>
      <c r="BJ7" s="589"/>
      <c r="BK7" s="589"/>
      <c r="BL7" s="589"/>
      <c r="BM7" s="589"/>
      <c r="BN7" s="590"/>
      <c r="BO7" s="641">
        <v>27.3</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1669158</v>
      </c>
      <c r="CS7" s="589"/>
      <c r="CT7" s="589"/>
      <c r="CU7" s="589"/>
      <c r="CV7" s="589"/>
      <c r="CW7" s="589"/>
      <c r="CX7" s="589"/>
      <c r="CY7" s="590"/>
      <c r="CZ7" s="641">
        <v>33.1</v>
      </c>
      <c r="DA7" s="641"/>
      <c r="DB7" s="641"/>
      <c r="DC7" s="641"/>
      <c r="DD7" s="594">
        <v>73066</v>
      </c>
      <c r="DE7" s="589"/>
      <c r="DF7" s="589"/>
      <c r="DG7" s="589"/>
      <c r="DH7" s="589"/>
      <c r="DI7" s="589"/>
      <c r="DJ7" s="589"/>
      <c r="DK7" s="589"/>
      <c r="DL7" s="589"/>
      <c r="DM7" s="589"/>
      <c r="DN7" s="589"/>
      <c r="DO7" s="589"/>
      <c r="DP7" s="590"/>
      <c r="DQ7" s="594">
        <v>1286605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6632</v>
      </c>
      <c r="S8" s="589"/>
      <c r="T8" s="589"/>
      <c r="U8" s="589"/>
      <c r="V8" s="589"/>
      <c r="W8" s="589"/>
      <c r="X8" s="589"/>
      <c r="Y8" s="590"/>
      <c r="Z8" s="641">
        <v>0.1</v>
      </c>
      <c r="AA8" s="641"/>
      <c r="AB8" s="641"/>
      <c r="AC8" s="641"/>
      <c r="AD8" s="642">
        <v>6632</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12687</v>
      </c>
      <c r="BH8" s="589"/>
      <c r="BI8" s="589"/>
      <c r="BJ8" s="589"/>
      <c r="BK8" s="589"/>
      <c r="BL8" s="589"/>
      <c r="BM8" s="589"/>
      <c r="BN8" s="590"/>
      <c r="BO8" s="641">
        <v>0.5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1026521</v>
      </c>
      <c r="CS8" s="589"/>
      <c r="CT8" s="589"/>
      <c r="CU8" s="589"/>
      <c r="CV8" s="589"/>
      <c r="CW8" s="589"/>
      <c r="CX8" s="589"/>
      <c r="CY8" s="590"/>
      <c r="CZ8" s="641">
        <v>20.3</v>
      </c>
      <c r="DA8" s="641"/>
      <c r="DB8" s="641"/>
      <c r="DC8" s="641"/>
      <c r="DD8" s="594">
        <v>72525</v>
      </c>
      <c r="DE8" s="589"/>
      <c r="DF8" s="589"/>
      <c r="DG8" s="589"/>
      <c r="DH8" s="589"/>
      <c r="DI8" s="589"/>
      <c r="DJ8" s="589"/>
      <c r="DK8" s="589"/>
      <c r="DL8" s="589"/>
      <c r="DM8" s="589"/>
      <c r="DN8" s="589"/>
      <c r="DO8" s="589"/>
      <c r="DP8" s="590"/>
      <c r="DQ8" s="594">
        <v>622078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4645</v>
      </c>
      <c r="S9" s="589"/>
      <c r="T9" s="589"/>
      <c r="U9" s="589"/>
      <c r="V9" s="589"/>
      <c r="W9" s="589"/>
      <c r="X9" s="589"/>
      <c r="Y9" s="590"/>
      <c r="Z9" s="641">
        <v>0.1</v>
      </c>
      <c r="AA9" s="641"/>
      <c r="AB9" s="641"/>
      <c r="AC9" s="641"/>
      <c r="AD9" s="642">
        <v>4645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317183</v>
      </c>
      <c r="BH9" s="589"/>
      <c r="BI9" s="589"/>
      <c r="BJ9" s="589"/>
      <c r="BK9" s="589"/>
      <c r="BL9" s="589"/>
      <c r="BM9" s="589"/>
      <c r="BN9" s="590"/>
      <c r="BO9" s="641">
        <v>13.1</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407015</v>
      </c>
      <c r="CS9" s="589"/>
      <c r="CT9" s="589"/>
      <c r="CU9" s="589"/>
      <c r="CV9" s="589"/>
      <c r="CW9" s="589"/>
      <c r="CX9" s="589"/>
      <c r="CY9" s="590"/>
      <c r="CZ9" s="641">
        <v>8.1</v>
      </c>
      <c r="DA9" s="641"/>
      <c r="DB9" s="641"/>
      <c r="DC9" s="641"/>
      <c r="DD9" s="594">
        <v>1199</v>
      </c>
      <c r="DE9" s="589"/>
      <c r="DF9" s="589"/>
      <c r="DG9" s="589"/>
      <c r="DH9" s="589"/>
      <c r="DI9" s="589"/>
      <c r="DJ9" s="589"/>
      <c r="DK9" s="589"/>
      <c r="DL9" s="589"/>
      <c r="DM9" s="589"/>
      <c r="DN9" s="589"/>
      <c r="DO9" s="589"/>
      <c r="DP9" s="590"/>
      <c r="DQ9" s="594">
        <v>396281</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145399</v>
      </c>
      <c r="S10" s="589"/>
      <c r="T10" s="589"/>
      <c r="U10" s="589"/>
      <c r="V10" s="589"/>
      <c r="W10" s="589"/>
      <c r="X10" s="589"/>
      <c r="Y10" s="590"/>
      <c r="Z10" s="641">
        <v>2.7</v>
      </c>
      <c r="AA10" s="641"/>
      <c r="AB10" s="641"/>
      <c r="AC10" s="641"/>
      <c r="AD10" s="642">
        <v>145399</v>
      </c>
      <c r="AE10" s="642"/>
      <c r="AF10" s="642"/>
      <c r="AG10" s="642"/>
      <c r="AH10" s="642"/>
      <c r="AI10" s="642"/>
      <c r="AJ10" s="642"/>
      <c r="AK10" s="642"/>
      <c r="AL10" s="611">
        <v>4.5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73238</v>
      </c>
      <c r="BH10" s="589"/>
      <c r="BI10" s="589"/>
      <c r="BJ10" s="589"/>
      <c r="BK10" s="589"/>
      <c r="BL10" s="589"/>
      <c r="BM10" s="589"/>
      <c r="BN10" s="590"/>
      <c r="BO10" s="641">
        <v>3</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85004</v>
      </c>
      <c r="S11" s="589"/>
      <c r="T11" s="589"/>
      <c r="U11" s="589"/>
      <c r="V11" s="589"/>
      <c r="W11" s="589"/>
      <c r="X11" s="589"/>
      <c r="Y11" s="590"/>
      <c r="Z11" s="641">
        <v>1.6</v>
      </c>
      <c r="AA11" s="641"/>
      <c r="AB11" s="641"/>
      <c r="AC11" s="641"/>
      <c r="AD11" s="642">
        <v>85004</v>
      </c>
      <c r="AE11" s="642"/>
      <c r="AF11" s="642"/>
      <c r="AG11" s="642"/>
      <c r="AH11" s="642"/>
      <c r="AI11" s="642"/>
      <c r="AJ11" s="642"/>
      <c r="AK11" s="642"/>
      <c r="AL11" s="611">
        <v>2.7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256433</v>
      </c>
      <c r="BH11" s="589"/>
      <c r="BI11" s="589"/>
      <c r="BJ11" s="589"/>
      <c r="BK11" s="589"/>
      <c r="BL11" s="589"/>
      <c r="BM11" s="589"/>
      <c r="BN11" s="590"/>
      <c r="BO11" s="641">
        <v>10.6</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197875</v>
      </c>
      <c r="CS11" s="589"/>
      <c r="CT11" s="589"/>
      <c r="CU11" s="589"/>
      <c r="CV11" s="589"/>
      <c r="CW11" s="589"/>
      <c r="CX11" s="589"/>
      <c r="CY11" s="590"/>
      <c r="CZ11" s="641">
        <v>3.9</v>
      </c>
      <c r="DA11" s="641"/>
      <c r="DB11" s="641"/>
      <c r="DC11" s="641"/>
      <c r="DD11" s="594">
        <v>31859</v>
      </c>
      <c r="DE11" s="589"/>
      <c r="DF11" s="589"/>
      <c r="DG11" s="589"/>
      <c r="DH11" s="589"/>
      <c r="DI11" s="589"/>
      <c r="DJ11" s="589"/>
      <c r="DK11" s="589"/>
      <c r="DL11" s="589"/>
      <c r="DM11" s="589"/>
      <c r="DN11" s="589"/>
      <c r="DO11" s="589"/>
      <c r="DP11" s="590"/>
      <c r="DQ11" s="594">
        <v>156738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1634360</v>
      </c>
      <c r="BH12" s="589"/>
      <c r="BI12" s="589"/>
      <c r="BJ12" s="589"/>
      <c r="BK12" s="589"/>
      <c r="BL12" s="589"/>
      <c r="BM12" s="589"/>
      <c r="BN12" s="590"/>
      <c r="BO12" s="641">
        <v>67.7</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65849</v>
      </c>
      <c r="CS12" s="589"/>
      <c r="CT12" s="589"/>
      <c r="CU12" s="589"/>
      <c r="CV12" s="589"/>
      <c r="CW12" s="589"/>
      <c r="CX12" s="589"/>
      <c r="CY12" s="590"/>
      <c r="CZ12" s="641">
        <v>1.3</v>
      </c>
      <c r="DA12" s="641"/>
      <c r="DB12" s="641"/>
      <c r="DC12" s="641"/>
      <c r="DD12" s="594">
        <v>232</v>
      </c>
      <c r="DE12" s="589"/>
      <c r="DF12" s="589"/>
      <c r="DG12" s="589"/>
      <c r="DH12" s="589"/>
      <c r="DI12" s="589"/>
      <c r="DJ12" s="589"/>
      <c r="DK12" s="589"/>
      <c r="DL12" s="589"/>
      <c r="DM12" s="589"/>
      <c r="DN12" s="589"/>
      <c r="DO12" s="589"/>
      <c r="DP12" s="590"/>
      <c r="DQ12" s="594">
        <v>45737</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13713</v>
      </c>
      <c r="S13" s="589"/>
      <c r="T13" s="589"/>
      <c r="U13" s="589"/>
      <c r="V13" s="589"/>
      <c r="W13" s="589"/>
      <c r="X13" s="589"/>
      <c r="Y13" s="590"/>
      <c r="Z13" s="641">
        <v>0.3</v>
      </c>
      <c r="AA13" s="641"/>
      <c r="AB13" s="641"/>
      <c r="AC13" s="641"/>
      <c r="AD13" s="642">
        <v>13713</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1631540</v>
      </c>
      <c r="BH13" s="589"/>
      <c r="BI13" s="589"/>
      <c r="BJ13" s="589"/>
      <c r="BK13" s="589"/>
      <c r="BL13" s="589"/>
      <c r="BM13" s="589"/>
      <c r="BN13" s="590"/>
      <c r="BO13" s="641">
        <v>67.599999999999994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630111</v>
      </c>
      <c r="CS13" s="589"/>
      <c r="CT13" s="589"/>
      <c r="CU13" s="589"/>
      <c r="CV13" s="589"/>
      <c r="CW13" s="589"/>
      <c r="CX13" s="589"/>
      <c r="CY13" s="590"/>
      <c r="CZ13" s="641">
        <v>12.5</v>
      </c>
      <c r="DA13" s="641"/>
      <c r="DB13" s="641"/>
      <c r="DC13" s="641"/>
      <c r="DD13" s="594">
        <v>248108</v>
      </c>
      <c r="DE13" s="589"/>
      <c r="DF13" s="589"/>
      <c r="DG13" s="589"/>
      <c r="DH13" s="589"/>
      <c r="DI13" s="589"/>
      <c r="DJ13" s="589"/>
      <c r="DK13" s="589"/>
      <c r="DL13" s="589"/>
      <c r="DM13" s="589"/>
      <c r="DN13" s="589"/>
      <c r="DO13" s="589"/>
      <c r="DP13" s="590"/>
      <c r="DQ13" s="594">
        <v>397060</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22216</v>
      </c>
      <c r="BH14" s="589"/>
      <c r="BI14" s="589"/>
      <c r="BJ14" s="589"/>
      <c r="BK14" s="589"/>
      <c r="BL14" s="589"/>
      <c r="BM14" s="589"/>
      <c r="BN14" s="590"/>
      <c r="BO14" s="641">
        <v>0.9</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206300</v>
      </c>
      <c r="CS14" s="589"/>
      <c r="CT14" s="589"/>
      <c r="CU14" s="589"/>
      <c r="CV14" s="589"/>
      <c r="CW14" s="589"/>
      <c r="CX14" s="589"/>
      <c r="CY14" s="590"/>
      <c r="CZ14" s="641">
        <v>4.0999999999999996</v>
      </c>
      <c r="DA14" s="641"/>
      <c r="DB14" s="641"/>
      <c r="DC14" s="641"/>
      <c r="DD14" s="594">
        <v>17596</v>
      </c>
      <c r="DE14" s="589"/>
      <c r="DF14" s="589"/>
      <c r="DG14" s="589"/>
      <c r="DH14" s="589"/>
      <c r="DI14" s="589"/>
      <c r="DJ14" s="589"/>
      <c r="DK14" s="589"/>
      <c r="DL14" s="589"/>
      <c r="DM14" s="589"/>
      <c r="DN14" s="589"/>
      <c r="DO14" s="589"/>
      <c r="DP14" s="590"/>
      <c r="DQ14" s="594">
        <v>191979</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2993</v>
      </c>
      <c r="S15" s="589"/>
      <c r="T15" s="589"/>
      <c r="U15" s="589"/>
      <c r="V15" s="589"/>
      <c r="W15" s="589"/>
      <c r="X15" s="589"/>
      <c r="Y15" s="590"/>
      <c r="Z15" s="641">
        <v>0.1</v>
      </c>
      <c r="AA15" s="641"/>
      <c r="AB15" s="641"/>
      <c r="AC15" s="641"/>
      <c r="AD15" s="642">
        <v>2993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97641</v>
      </c>
      <c r="BH15" s="589"/>
      <c r="BI15" s="589"/>
      <c r="BJ15" s="589"/>
      <c r="BK15" s="589"/>
      <c r="BL15" s="589"/>
      <c r="BM15" s="589"/>
      <c r="BN15" s="590"/>
      <c r="BO15" s="641">
        <v>4</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540916</v>
      </c>
      <c r="CS15" s="589"/>
      <c r="CT15" s="589"/>
      <c r="CU15" s="589"/>
      <c r="CV15" s="589"/>
      <c r="CW15" s="589"/>
      <c r="CX15" s="589"/>
      <c r="CY15" s="590"/>
      <c r="CZ15" s="641">
        <v>10.7</v>
      </c>
      <c r="DA15" s="641"/>
      <c r="DB15" s="641"/>
      <c r="DC15" s="641"/>
      <c r="DD15" s="594">
        <v>132544</v>
      </c>
      <c r="DE15" s="589"/>
      <c r="DF15" s="589"/>
      <c r="DG15" s="589"/>
      <c r="DH15" s="589"/>
      <c r="DI15" s="589"/>
      <c r="DJ15" s="589"/>
      <c r="DK15" s="589"/>
      <c r="DL15" s="589"/>
      <c r="DM15" s="589"/>
      <c r="DN15" s="589"/>
      <c r="DO15" s="589"/>
      <c r="DP15" s="590"/>
      <c r="DQ15" s="594">
        <v>442019</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275574</v>
      </c>
      <c r="S16" s="589"/>
      <c r="T16" s="589"/>
      <c r="U16" s="589"/>
      <c r="V16" s="589"/>
      <c r="W16" s="589"/>
      <c r="X16" s="589"/>
      <c r="Y16" s="590"/>
      <c r="Z16" s="641">
        <v>5.0999999999999996</v>
      </c>
      <c r="AA16" s="641"/>
      <c r="AB16" s="641"/>
      <c r="AC16" s="641"/>
      <c r="AD16" s="642">
        <v>45981</v>
      </c>
      <c r="AE16" s="642"/>
      <c r="AF16" s="642"/>
      <c r="AG16" s="642"/>
      <c r="AH16" s="642"/>
      <c r="AI16" s="642"/>
      <c r="AJ16" s="642"/>
      <c r="AK16" s="642"/>
      <c r="AL16" s="611">
        <v>1.4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45981</v>
      </c>
      <c r="S17" s="589"/>
      <c r="T17" s="589"/>
      <c r="U17" s="589"/>
      <c r="V17" s="589"/>
      <c r="W17" s="589"/>
      <c r="X17" s="589"/>
      <c r="Y17" s="590"/>
      <c r="Z17" s="641">
        <v>0.9</v>
      </c>
      <c r="AA17" s="641"/>
      <c r="AB17" s="641"/>
      <c r="AC17" s="641"/>
      <c r="AD17" s="642">
        <v>45981</v>
      </c>
      <c r="AE17" s="642"/>
      <c r="AF17" s="642"/>
      <c r="AG17" s="642"/>
      <c r="AH17" s="642"/>
      <c r="AI17" s="642"/>
      <c r="AJ17" s="642"/>
      <c r="AK17" s="642"/>
      <c r="AL17" s="611">
        <v>1.4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215042</v>
      </c>
      <c r="CS17" s="589"/>
      <c r="CT17" s="589"/>
      <c r="CU17" s="589"/>
      <c r="CV17" s="589"/>
      <c r="CW17" s="589"/>
      <c r="CX17" s="589"/>
      <c r="CY17" s="590"/>
      <c r="CZ17" s="641">
        <v>4.3</v>
      </c>
      <c r="DA17" s="641"/>
      <c r="DB17" s="641"/>
      <c r="DC17" s="641"/>
      <c r="DD17" s="594" t="s">
        <v>111</v>
      </c>
      <c r="DE17" s="589"/>
      <c r="DF17" s="589"/>
      <c r="DG17" s="589"/>
      <c r="DH17" s="589"/>
      <c r="DI17" s="589"/>
      <c r="DJ17" s="589"/>
      <c r="DK17" s="589"/>
      <c r="DL17" s="589"/>
      <c r="DM17" s="589"/>
      <c r="DN17" s="589"/>
      <c r="DO17" s="589"/>
      <c r="DP17" s="590"/>
      <c r="DQ17" s="594">
        <v>215042</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73709</v>
      </c>
      <c r="S18" s="589"/>
      <c r="T18" s="589"/>
      <c r="U18" s="589"/>
      <c r="V18" s="589"/>
      <c r="W18" s="589"/>
      <c r="X18" s="589"/>
      <c r="Y18" s="590"/>
      <c r="Z18" s="641">
        <v>1.4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155884</v>
      </c>
      <c r="S19" s="589"/>
      <c r="T19" s="589"/>
      <c r="U19" s="589"/>
      <c r="V19" s="589"/>
      <c r="W19" s="589"/>
      <c r="X19" s="589"/>
      <c r="Y19" s="590"/>
      <c r="Z19" s="641">
        <v>2.9</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3032447</v>
      </c>
      <c r="S20" s="589"/>
      <c r="T20" s="589"/>
      <c r="U20" s="589"/>
      <c r="V20" s="589"/>
      <c r="W20" s="589"/>
      <c r="X20" s="589"/>
      <c r="Y20" s="590"/>
      <c r="Z20" s="641">
        <v>56.3</v>
      </c>
      <c r="AA20" s="641"/>
      <c r="AB20" s="641"/>
      <c r="AC20" s="641"/>
      <c r="AD20" s="642">
        <v>2802854</v>
      </c>
      <c r="AE20" s="642"/>
      <c r="AF20" s="642"/>
      <c r="AG20" s="642"/>
      <c r="AH20" s="642"/>
      <c r="AI20" s="642"/>
      <c r="AJ20" s="642"/>
      <c r="AK20" s="642"/>
      <c r="AL20" s="611">
        <v>87.5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5049568</v>
      </c>
      <c r="CS20" s="589"/>
      <c r="CT20" s="589"/>
      <c r="CU20" s="589"/>
      <c r="CV20" s="589"/>
      <c r="CW20" s="589"/>
      <c r="CX20" s="589"/>
      <c r="CY20" s="590"/>
      <c r="CZ20" s="641">
        <v>100</v>
      </c>
      <c r="DA20" s="641"/>
      <c r="DB20" s="641"/>
      <c r="DC20" s="641"/>
      <c r="DD20" s="594">
        <v>577129</v>
      </c>
      <c r="DE20" s="589"/>
      <c r="DF20" s="589"/>
      <c r="DG20" s="589"/>
      <c r="DH20" s="589"/>
      <c r="DI20" s="589"/>
      <c r="DJ20" s="589"/>
      <c r="DK20" s="589"/>
      <c r="DL20" s="589"/>
      <c r="DM20" s="589"/>
      <c r="DN20" s="589"/>
      <c r="DO20" s="589"/>
      <c r="DP20" s="590"/>
      <c r="DQ20" s="594">
        <v>3844320</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1345</v>
      </c>
      <c r="S21" s="589"/>
      <c r="T21" s="589"/>
      <c r="U21" s="589"/>
      <c r="V21" s="589"/>
      <c r="W21" s="589"/>
      <c r="X21" s="589"/>
      <c r="Y21" s="590"/>
      <c r="Z21" s="641">
        <v>0</v>
      </c>
      <c r="AA21" s="641"/>
      <c r="AB21" s="641"/>
      <c r="AC21" s="641"/>
      <c r="AD21" s="642">
        <v>1345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60091</v>
      </c>
      <c r="S22" s="589"/>
      <c r="T22" s="589"/>
      <c r="U22" s="589"/>
      <c r="V22" s="589"/>
      <c r="W22" s="589"/>
      <c r="X22" s="589"/>
      <c r="Y22" s="590"/>
      <c r="Z22" s="641">
        <v>1.1000000000000001</v>
      </c>
      <c r="AA22" s="641"/>
      <c r="AB22" s="641"/>
      <c r="AC22" s="641"/>
      <c r="AD22" s="642">
        <v>22</v>
      </c>
      <c r="AE22" s="642"/>
      <c r="AF22" s="642"/>
      <c r="AG22" s="642"/>
      <c r="AH22" s="642"/>
      <c r="AI22" s="642"/>
      <c r="AJ22" s="642"/>
      <c r="AK22" s="642"/>
      <c r="AL22" s="611">
        <v>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53267</v>
      </c>
      <c r="S23" s="589"/>
      <c r="T23" s="589"/>
      <c r="U23" s="589"/>
      <c r="V23" s="589"/>
      <c r="W23" s="589"/>
      <c r="X23" s="589"/>
      <c r="Y23" s="590"/>
      <c r="Z23" s="641">
        <v>1</v>
      </c>
      <c r="AA23" s="641"/>
      <c r="AB23" s="641"/>
      <c r="AC23" s="641"/>
      <c r="AD23" s="642">
        <v>7295</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5406</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1517231</v>
      </c>
      <c r="CS24" s="639"/>
      <c r="CT24" s="639"/>
      <c r="CU24" s="639"/>
      <c r="CV24" s="639"/>
      <c r="CW24" s="639"/>
      <c r="CX24" s="639"/>
      <c r="CY24" s="686"/>
      <c r="CZ24" s="690">
        <v>30</v>
      </c>
      <c r="DA24" s="691"/>
      <c r="DB24" s="691"/>
      <c r="DC24" s="692"/>
      <c r="DD24" s="685">
        <v>1249953</v>
      </c>
      <c r="DE24" s="639"/>
      <c r="DF24" s="639"/>
      <c r="DG24" s="639"/>
      <c r="DH24" s="639"/>
      <c r="DI24" s="639"/>
      <c r="DJ24" s="639"/>
      <c r="DK24" s="686"/>
      <c r="DL24" s="685">
        <v>1249953</v>
      </c>
      <c r="DM24" s="639"/>
      <c r="DN24" s="639"/>
      <c r="DO24" s="639"/>
      <c r="DP24" s="639"/>
      <c r="DQ24" s="639"/>
      <c r="DR24" s="639"/>
      <c r="DS24" s="639"/>
      <c r="DT24" s="639"/>
      <c r="DU24" s="639"/>
      <c r="DV24" s="686"/>
      <c r="DW24" s="687">
        <v>37.799999999999997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241820</v>
      </c>
      <c r="S25" s="589"/>
      <c r="T25" s="589"/>
      <c r="U25" s="589"/>
      <c r="V25" s="589"/>
      <c r="W25" s="589"/>
      <c r="X25" s="589"/>
      <c r="Y25" s="590"/>
      <c r="Z25" s="641">
        <v>4.5</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939526</v>
      </c>
      <c r="CS25" s="607"/>
      <c r="CT25" s="607"/>
      <c r="CU25" s="607"/>
      <c r="CV25" s="607"/>
      <c r="CW25" s="607"/>
      <c r="CX25" s="607"/>
      <c r="CY25" s="608"/>
      <c r="CZ25" s="591">
        <v>18.600000000000001</v>
      </c>
      <c r="DA25" s="609"/>
      <c r="DB25" s="609"/>
      <c r="DC25" s="610"/>
      <c r="DD25" s="594">
        <v>881941</v>
      </c>
      <c r="DE25" s="607"/>
      <c r="DF25" s="607"/>
      <c r="DG25" s="607"/>
      <c r="DH25" s="607"/>
      <c r="DI25" s="607"/>
      <c r="DJ25" s="607"/>
      <c r="DK25" s="608"/>
      <c r="DL25" s="594">
        <v>881941</v>
      </c>
      <c r="DM25" s="607"/>
      <c r="DN25" s="607"/>
      <c r="DO25" s="607"/>
      <c r="DP25" s="607"/>
      <c r="DQ25" s="607"/>
      <c r="DR25" s="607"/>
      <c r="DS25" s="607"/>
      <c r="DT25" s="607"/>
      <c r="DU25" s="607"/>
      <c r="DV25" s="608"/>
      <c r="DW25" s="611">
        <v>26.7</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569691</v>
      </c>
      <c r="CS26" s="589"/>
      <c r="CT26" s="589"/>
      <c r="CU26" s="589"/>
      <c r="CV26" s="589"/>
      <c r="CW26" s="589"/>
      <c r="CX26" s="589"/>
      <c r="CY26" s="590"/>
      <c r="CZ26" s="591">
        <v>11.3</v>
      </c>
      <c r="DA26" s="609"/>
      <c r="DB26" s="609"/>
      <c r="DC26" s="610"/>
      <c r="DD26" s="594">
        <v>515802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197249</v>
      </c>
      <c r="S27" s="589"/>
      <c r="T27" s="589"/>
      <c r="U27" s="589"/>
      <c r="V27" s="589"/>
      <c r="W27" s="589"/>
      <c r="X27" s="589"/>
      <c r="Y27" s="590"/>
      <c r="Z27" s="641">
        <v>3.7</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2413758</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362663</v>
      </c>
      <c r="CS27" s="607"/>
      <c r="CT27" s="607"/>
      <c r="CU27" s="607"/>
      <c r="CV27" s="607"/>
      <c r="CW27" s="607"/>
      <c r="CX27" s="607"/>
      <c r="CY27" s="608"/>
      <c r="CZ27" s="591">
        <v>7.2</v>
      </c>
      <c r="DA27" s="609"/>
      <c r="DB27" s="609"/>
      <c r="DC27" s="610"/>
      <c r="DD27" s="594">
        <v>152970</v>
      </c>
      <c r="DE27" s="607"/>
      <c r="DF27" s="607"/>
      <c r="DG27" s="607"/>
      <c r="DH27" s="607"/>
      <c r="DI27" s="607"/>
      <c r="DJ27" s="607"/>
      <c r="DK27" s="608"/>
      <c r="DL27" s="594">
        <v>152970</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10437</v>
      </c>
      <c r="S28" s="589"/>
      <c r="T28" s="589"/>
      <c r="U28" s="589"/>
      <c r="V28" s="589"/>
      <c r="W28" s="589"/>
      <c r="X28" s="589"/>
      <c r="Y28" s="590"/>
      <c r="Z28" s="641">
        <v>0.2</v>
      </c>
      <c r="AA28" s="641"/>
      <c r="AB28" s="641"/>
      <c r="AC28" s="641"/>
      <c r="AD28" s="642">
        <v>268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215042</v>
      </c>
      <c r="CS28" s="589"/>
      <c r="CT28" s="589"/>
      <c r="CU28" s="589"/>
      <c r="CV28" s="589"/>
      <c r="CW28" s="589"/>
      <c r="CX28" s="589"/>
      <c r="CY28" s="590"/>
      <c r="CZ28" s="591">
        <v>4.3</v>
      </c>
      <c r="DA28" s="609"/>
      <c r="DB28" s="609"/>
      <c r="DC28" s="610"/>
      <c r="DD28" s="594">
        <v>215042</v>
      </c>
      <c r="DE28" s="589"/>
      <c r="DF28" s="589"/>
      <c r="DG28" s="589"/>
      <c r="DH28" s="589"/>
      <c r="DI28" s="589"/>
      <c r="DJ28" s="589"/>
      <c r="DK28" s="590"/>
      <c r="DL28" s="594">
        <v>215042</v>
      </c>
      <c r="DM28" s="589"/>
      <c r="DN28" s="589"/>
      <c r="DO28" s="589"/>
      <c r="DP28" s="589"/>
      <c r="DQ28" s="589"/>
      <c r="DR28" s="589"/>
      <c r="DS28" s="589"/>
      <c r="DT28" s="589"/>
      <c r="DU28" s="589"/>
      <c r="DV28" s="590"/>
      <c r="DW28" s="611">
        <v>6.5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43286</v>
      </c>
      <c r="S29" s="589"/>
      <c r="T29" s="589"/>
      <c r="U29" s="589"/>
      <c r="V29" s="589"/>
      <c r="W29" s="589"/>
      <c r="X29" s="589"/>
      <c r="Y29" s="590"/>
      <c r="Z29" s="641">
        <v>0.8</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58</v>
      </c>
      <c r="CG29" s="622"/>
      <c r="CH29" s="622"/>
      <c r="CI29" s="622"/>
      <c r="CJ29" s="622"/>
      <c r="CK29" s="622"/>
      <c r="CL29" s="622"/>
      <c r="CM29" s="622"/>
      <c r="CN29" s="622"/>
      <c r="CO29" s="622"/>
      <c r="CP29" s="622"/>
      <c r="CQ29" s="623"/>
      <c r="CR29" s="588">
        <v>215042</v>
      </c>
      <c r="CS29" s="607"/>
      <c r="CT29" s="607"/>
      <c r="CU29" s="607"/>
      <c r="CV29" s="607"/>
      <c r="CW29" s="607"/>
      <c r="CX29" s="607"/>
      <c r="CY29" s="608"/>
      <c r="CZ29" s="591">
        <v>4.3</v>
      </c>
      <c r="DA29" s="609"/>
      <c r="DB29" s="609"/>
      <c r="DC29" s="610"/>
      <c r="DD29" s="594">
        <v>215042</v>
      </c>
      <c r="DE29" s="607"/>
      <c r="DF29" s="607"/>
      <c r="DG29" s="607"/>
      <c r="DH29" s="607"/>
      <c r="DI29" s="607"/>
      <c r="DJ29" s="607"/>
      <c r="DK29" s="608"/>
      <c r="DL29" s="594">
        <v>215042</v>
      </c>
      <c r="DM29" s="607"/>
      <c r="DN29" s="607"/>
      <c r="DO29" s="607"/>
      <c r="DP29" s="607"/>
      <c r="DQ29" s="607"/>
      <c r="DR29" s="607"/>
      <c r="DS29" s="607"/>
      <c r="DT29" s="607"/>
      <c r="DU29" s="607"/>
      <c r="DV29" s="608"/>
      <c r="DW29" s="611">
        <v>6.5</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327266</v>
      </c>
      <c r="S30" s="589"/>
      <c r="T30" s="589"/>
      <c r="U30" s="589"/>
      <c r="V30" s="589"/>
      <c r="W30" s="589"/>
      <c r="X30" s="589"/>
      <c r="Y30" s="590"/>
      <c r="Z30" s="641">
        <v>6.1</v>
      </c>
      <c r="AA30" s="641"/>
      <c r="AB30" s="641"/>
      <c r="AC30" s="641"/>
      <c r="AD30" s="642" t="s">
        <v>111</v>
      </c>
      <c r="AE30" s="642"/>
      <c r="AF30" s="642"/>
      <c r="AG30" s="642"/>
      <c r="AH30" s="642"/>
      <c r="AI30" s="642"/>
      <c r="AJ30" s="642"/>
      <c r="AK30" s="642"/>
      <c r="AL30" s="611" t="s">
        <v>111</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98.6</v>
      </c>
      <c r="BH30" s="655"/>
      <c r="BI30" s="655"/>
      <c r="BJ30" s="655"/>
      <c r="BK30" s="655"/>
      <c r="BL30" s="655"/>
      <c r="BM30" s="656">
        <v>91.8</v>
      </c>
      <c r="BN30" s="655"/>
      <c r="BO30" s="655"/>
      <c r="BP30" s="655"/>
      <c r="BQ30" s="657"/>
      <c r="BR30" s="654">
        <v>98.3</v>
      </c>
      <c r="BS30" s="655"/>
      <c r="BT30" s="655"/>
      <c r="BU30" s="655"/>
      <c r="BV30" s="655"/>
      <c r="BW30" s="655"/>
      <c r="BX30" s="656">
        <v>91.5</v>
      </c>
      <c r="BY30" s="655"/>
      <c r="BZ30" s="655"/>
      <c r="CA30" s="655"/>
      <c r="CB30" s="657"/>
      <c r="CD30" s="660"/>
      <c r="CE30" s="661"/>
      <c r="CF30" s="625" t="s">
        <v>290</v>
      </c>
      <c r="CG30" s="622"/>
      <c r="CH30" s="622"/>
      <c r="CI30" s="622"/>
      <c r="CJ30" s="622"/>
      <c r="CK30" s="622"/>
      <c r="CL30" s="622"/>
      <c r="CM30" s="622"/>
      <c r="CN30" s="622"/>
      <c r="CO30" s="622"/>
      <c r="CP30" s="622"/>
      <c r="CQ30" s="623"/>
      <c r="CR30" s="588">
        <v>184524</v>
      </c>
      <c r="CS30" s="589"/>
      <c r="CT30" s="589"/>
      <c r="CU30" s="589"/>
      <c r="CV30" s="589"/>
      <c r="CW30" s="589"/>
      <c r="CX30" s="589"/>
      <c r="CY30" s="590"/>
      <c r="CZ30" s="591">
        <v>3.7</v>
      </c>
      <c r="DA30" s="609"/>
      <c r="DB30" s="609"/>
      <c r="DC30" s="610"/>
      <c r="DD30" s="594">
        <v>184524</v>
      </c>
      <c r="DE30" s="589"/>
      <c r="DF30" s="589"/>
      <c r="DG30" s="589"/>
      <c r="DH30" s="589"/>
      <c r="DI30" s="589"/>
      <c r="DJ30" s="589"/>
      <c r="DK30" s="590"/>
      <c r="DL30" s="594">
        <v>184524</v>
      </c>
      <c r="DM30" s="589"/>
      <c r="DN30" s="589"/>
      <c r="DO30" s="589"/>
      <c r="DP30" s="589"/>
      <c r="DQ30" s="589"/>
      <c r="DR30" s="589"/>
      <c r="DS30" s="589"/>
      <c r="DT30" s="589"/>
      <c r="DU30" s="589"/>
      <c r="DV30" s="590"/>
      <c r="DW30" s="611">
        <v>5.6</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368171</v>
      </c>
      <c r="S31" s="589"/>
      <c r="T31" s="589"/>
      <c r="U31" s="589"/>
      <c r="V31" s="589"/>
      <c r="W31" s="589"/>
      <c r="X31" s="589"/>
      <c r="Y31" s="590"/>
      <c r="Z31" s="641">
        <v>6.8</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98.2</v>
      </c>
      <c r="BH31" s="607"/>
      <c r="BI31" s="607"/>
      <c r="BJ31" s="607"/>
      <c r="BK31" s="607"/>
      <c r="BL31" s="607"/>
      <c r="BM31" s="643">
        <v>91.8</v>
      </c>
      <c r="BN31" s="653"/>
      <c r="BO31" s="653"/>
      <c r="BP31" s="653"/>
      <c r="BQ31" s="617"/>
      <c r="BR31" s="652">
        <v>97.3</v>
      </c>
      <c r="BS31" s="607"/>
      <c r="BT31" s="607"/>
      <c r="BU31" s="607"/>
      <c r="BV31" s="607"/>
      <c r="BW31" s="607"/>
      <c r="BX31" s="643">
        <v>90.8</v>
      </c>
      <c r="BY31" s="653"/>
      <c r="BZ31" s="653"/>
      <c r="CA31" s="653"/>
      <c r="CB31" s="617"/>
      <c r="CD31" s="660"/>
      <c r="CE31" s="661"/>
      <c r="CF31" s="625" t="s">
        <v>294</v>
      </c>
      <c r="CG31" s="622"/>
      <c r="CH31" s="622"/>
      <c r="CI31" s="622"/>
      <c r="CJ31" s="622"/>
      <c r="CK31" s="622"/>
      <c r="CL31" s="622"/>
      <c r="CM31" s="622"/>
      <c r="CN31" s="622"/>
      <c r="CO31" s="622"/>
      <c r="CP31" s="622"/>
      <c r="CQ31" s="623"/>
      <c r="CR31" s="588">
        <v>30518</v>
      </c>
      <c r="CS31" s="607"/>
      <c r="CT31" s="607"/>
      <c r="CU31" s="607"/>
      <c r="CV31" s="607"/>
      <c r="CW31" s="607"/>
      <c r="CX31" s="607"/>
      <c r="CY31" s="608"/>
      <c r="CZ31" s="591">
        <v>0.6</v>
      </c>
      <c r="DA31" s="609"/>
      <c r="DB31" s="609"/>
      <c r="DC31" s="610"/>
      <c r="DD31" s="594">
        <v>30518</v>
      </c>
      <c r="DE31" s="607"/>
      <c r="DF31" s="607"/>
      <c r="DG31" s="607"/>
      <c r="DH31" s="607"/>
      <c r="DI31" s="607"/>
      <c r="DJ31" s="607"/>
      <c r="DK31" s="608"/>
      <c r="DL31" s="594">
        <v>30518</v>
      </c>
      <c r="DM31" s="607"/>
      <c r="DN31" s="607"/>
      <c r="DO31" s="607"/>
      <c r="DP31" s="607"/>
      <c r="DQ31" s="607"/>
      <c r="DR31" s="607"/>
      <c r="DS31" s="607"/>
      <c r="DT31" s="607"/>
      <c r="DU31" s="607"/>
      <c r="DV31" s="608"/>
      <c r="DW31" s="611">
        <v>0.9</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905399</v>
      </c>
      <c r="S32" s="589"/>
      <c r="T32" s="589"/>
      <c r="U32" s="589"/>
      <c r="V32" s="589"/>
      <c r="W32" s="589"/>
      <c r="X32" s="589"/>
      <c r="Y32" s="590"/>
      <c r="Z32" s="641">
        <v>16.8</v>
      </c>
      <c r="AA32" s="641"/>
      <c r="AB32" s="641"/>
      <c r="AC32" s="641"/>
      <c r="AD32" s="642">
        <v>390183</v>
      </c>
      <c r="AE32" s="642"/>
      <c r="AF32" s="642"/>
      <c r="AG32" s="642"/>
      <c r="AH32" s="642"/>
      <c r="AI32" s="642"/>
      <c r="AJ32" s="642"/>
      <c r="AK32" s="642"/>
      <c r="AL32" s="611">
        <v>12.2</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98.7</v>
      </c>
      <c r="BH32" s="573"/>
      <c r="BI32" s="573"/>
      <c r="BJ32" s="573"/>
      <c r="BK32" s="573"/>
      <c r="BL32" s="573"/>
      <c r="BM32" s="636">
        <v>91.5</v>
      </c>
      <c r="BN32" s="573"/>
      <c r="BO32" s="573"/>
      <c r="BP32" s="573"/>
      <c r="BQ32" s="630"/>
      <c r="BR32" s="651">
        <v>98.6</v>
      </c>
      <c r="BS32" s="573"/>
      <c r="BT32" s="573"/>
      <c r="BU32" s="573"/>
      <c r="BV32" s="573"/>
      <c r="BW32" s="573"/>
      <c r="BX32" s="636">
        <v>91.5</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138003</v>
      </c>
      <c r="S33" s="589"/>
      <c r="T33" s="589"/>
      <c r="U33" s="589"/>
      <c r="V33" s="589"/>
      <c r="W33" s="589"/>
      <c r="X33" s="589"/>
      <c r="Y33" s="590"/>
      <c r="Z33" s="641">
        <v>2.6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2955208</v>
      </c>
      <c r="CS33" s="607"/>
      <c r="CT33" s="607"/>
      <c r="CU33" s="607"/>
      <c r="CV33" s="607"/>
      <c r="CW33" s="607"/>
      <c r="CX33" s="607"/>
      <c r="CY33" s="608"/>
      <c r="CZ33" s="591">
        <v>58.5</v>
      </c>
      <c r="DA33" s="609"/>
      <c r="DB33" s="609"/>
      <c r="DC33" s="610"/>
      <c r="DD33" s="594">
        <v>2447678</v>
      </c>
      <c r="DE33" s="607"/>
      <c r="DF33" s="607"/>
      <c r="DG33" s="607"/>
      <c r="DH33" s="607"/>
      <c r="DI33" s="607"/>
      <c r="DJ33" s="607"/>
      <c r="DK33" s="608"/>
      <c r="DL33" s="594">
        <v>1732215</v>
      </c>
      <c r="DM33" s="607"/>
      <c r="DN33" s="607"/>
      <c r="DO33" s="607"/>
      <c r="DP33" s="607"/>
      <c r="DQ33" s="607"/>
      <c r="DR33" s="607"/>
      <c r="DS33" s="607"/>
      <c r="DT33" s="607"/>
      <c r="DU33" s="607"/>
      <c r="DV33" s="608"/>
      <c r="DW33" s="611">
        <v>52.4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906868</v>
      </c>
      <c r="CS34" s="589"/>
      <c r="CT34" s="589"/>
      <c r="CU34" s="589"/>
      <c r="CV34" s="589"/>
      <c r="CW34" s="589"/>
      <c r="CX34" s="589"/>
      <c r="CY34" s="590"/>
      <c r="CZ34" s="591">
        <v>18</v>
      </c>
      <c r="DA34" s="609"/>
      <c r="DB34" s="609"/>
      <c r="DC34" s="610"/>
      <c r="DD34" s="594">
        <v>764626</v>
      </c>
      <c r="DE34" s="589"/>
      <c r="DF34" s="589"/>
      <c r="DG34" s="589"/>
      <c r="DH34" s="589"/>
      <c r="DI34" s="589"/>
      <c r="DJ34" s="589"/>
      <c r="DK34" s="590"/>
      <c r="DL34" s="594">
        <v>685411</v>
      </c>
      <c r="DM34" s="589"/>
      <c r="DN34" s="589"/>
      <c r="DO34" s="589"/>
      <c r="DP34" s="589"/>
      <c r="DQ34" s="589"/>
      <c r="DR34" s="589"/>
      <c r="DS34" s="589"/>
      <c r="DT34" s="589"/>
      <c r="DU34" s="589"/>
      <c r="DV34" s="590"/>
      <c r="DW34" s="611">
        <v>20.7</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103003</v>
      </c>
      <c r="S35" s="589"/>
      <c r="T35" s="589"/>
      <c r="U35" s="589"/>
      <c r="V35" s="589"/>
      <c r="W35" s="589"/>
      <c r="X35" s="589"/>
      <c r="Y35" s="590"/>
      <c r="Z35" s="641">
        <v>1.9</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579904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94643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34189</v>
      </c>
      <c r="CS35" s="607"/>
      <c r="CT35" s="607"/>
      <c r="CU35" s="607"/>
      <c r="CV35" s="607"/>
      <c r="CW35" s="607"/>
      <c r="CX35" s="607"/>
      <c r="CY35" s="608"/>
      <c r="CZ35" s="591">
        <v>0.7</v>
      </c>
      <c r="DA35" s="609"/>
      <c r="DB35" s="609"/>
      <c r="DC35" s="610"/>
      <c r="DD35" s="594">
        <v>33119</v>
      </c>
      <c r="DE35" s="607"/>
      <c r="DF35" s="607"/>
      <c r="DG35" s="607"/>
      <c r="DH35" s="607"/>
      <c r="DI35" s="607"/>
      <c r="DJ35" s="607"/>
      <c r="DK35" s="608"/>
      <c r="DL35" s="594">
        <v>32605</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5384187</v>
      </c>
      <c r="S36" s="629"/>
      <c r="T36" s="629"/>
      <c r="U36" s="629"/>
      <c r="V36" s="629"/>
      <c r="W36" s="629"/>
      <c r="X36" s="629"/>
      <c r="Y36" s="632"/>
      <c r="Z36" s="633">
        <v>100</v>
      </c>
      <c r="AA36" s="633"/>
      <c r="AB36" s="633"/>
      <c r="AC36" s="633"/>
      <c r="AD36" s="634">
        <v>3201967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287282</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83279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1125585</v>
      </c>
      <c r="CS36" s="589"/>
      <c r="CT36" s="589"/>
      <c r="CU36" s="589"/>
      <c r="CV36" s="589"/>
      <c r="CW36" s="589"/>
      <c r="CX36" s="589"/>
      <c r="CY36" s="590"/>
      <c r="CZ36" s="591">
        <v>22.3</v>
      </c>
      <c r="DA36" s="609"/>
      <c r="DB36" s="609"/>
      <c r="DC36" s="610"/>
      <c r="DD36" s="594">
        <v>910314</v>
      </c>
      <c r="DE36" s="589"/>
      <c r="DF36" s="589"/>
      <c r="DG36" s="589"/>
      <c r="DH36" s="589"/>
      <c r="DI36" s="589"/>
      <c r="DJ36" s="589"/>
      <c r="DK36" s="590"/>
      <c r="DL36" s="594">
        <v>608985</v>
      </c>
      <c r="DM36" s="589"/>
      <c r="DN36" s="589"/>
      <c r="DO36" s="589"/>
      <c r="DP36" s="589"/>
      <c r="DQ36" s="589"/>
      <c r="DR36" s="589"/>
      <c r="DS36" s="589"/>
      <c r="DT36" s="589"/>
      <c r="DU36" s="589"/>
      <c r="DV36" s="590"/>
      <c r="DW36" s="611">
        <v>18.399999999999999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t="s">
        <v>313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1481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494433</v>
      </c>
      <c r="CS37" s="607"/>
      <c r="CT37" s="607"/>
      <c r="CU37" s="607"/>
      <c r="CV37" s="607"/>
      <c r="CW37" s="607"/>
      <c r="CX37" s="607"/>
      <c r="CY37" s="608"/>
      <c r="CZ37" s="591">
        <v>9.8000000000000007</v>
      </c>
      <c r="DA37" s="609"/>
      <c r="DB37" s="609"/>
      <c r="DC37" s="610"/>
      <c r="DD37" s="594">
        <v>494187</v>
      </c>
      <c r="DE37" s="607"/>
      <c r="DF37" s="607"/>
      <c r="DG37" s="607"/>
      <c r="DH37" s="607"/>
      <c r="DI37" s="607"/>
      <c r="DJ37" s="607"/>
      <c r="DK37" s="608"/>
      <c r="DL37" s="594">
        <v>338211</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2822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579904</v>
      </c>
      <c r="CS38" s="589"/>
      <c r="CT38" s="589"/>
      <c r="CU38" s="589"/>
      <c r="CV38" s="589"/>
      <c r="CW38" s="589"/>
      <c r="CX38" s="589"/>
      <c r="CY38" s="590"/>
      <c r="CZ38" s="591">
        <v>11.5</v>
      </c>
      <c r="DA38" s="609"/>
      <c r="DB38" s="609"/>
      <c r="DC38" s="610"/>
      <c r="DD38" s="594">
        <v>527597</v>
      </c>
      <c r="DE38" s="589"/>
      <c r="DF38" s="589"/>
      <c r="DG38" s="589"/>
      <c r="DH38" s="589"/>
      <c r="DI38" s="589"/>
      <c r="DJ38" s="589"/>
      <c r="DK38" s="590"/>
      <c r="DL38" s="594">
        <v>405214</v>
      </c>
      <c r="DM38" s="589"/>
      <c r="DN38" s="589"/>
      <c r="DO38" s="589"/>
      <c r="DP38" s="589"/>
      <c r="DQ38" s="589"/>
      <c r="DR38" s="589"/>
      <c r="DS38" s="589"/>
      <c r="DT38" s="589"/>
      <c r="DU38" s="589"/>
      <c r="DV38" s="590"/>
      <c r="DW38" s="611">
        <v>12.3</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242558</v>
      </c>
      <c r="CS39" s="607"/>
      <c r="CT39" s="607"/>
      <c r="CU39" s="607"/>
      <c r="CV39" s="607"/>
      <c r="CW39" s="607"/>
      <c r="CX39" s="607"/>
      <c r="CY39" s="608"/>
      <c r="CZ39" s="591">
        <v>4.8</v>
      </c>
      <c r="DA39" s="609"/>
      <c r="DB39" s="609"/>
      <c r="DC39" s="610"/>
      <c r="DD39" s="594">
        <v>195918</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72949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66104</v>
      </c>
      <c r="CS40" s="589"/>
      <c r="CT40" s="589"/>
      <c r="CU40" s="589"/>
      <c r="CV40" s="589"/>
      <c r="CW40" s="589"/>
      <c r="CX40" s="589"/>
      <c r="CY40" s="590"/>
      <c r="CZ40" s="591">
        <v>1.3</v>
      </c>
      <c r="DA40" s="609"/>
      <c r="DB40" s="609"/>
      <c r="DC40" s="610"/>
      <c r="DD40" s="594">
        <v>16104</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219673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313</v>
      </c>
      <c r="CS41" s="607"/>
      <c r="CT41" s="607"/>
      <c r="CU41" s="607"/>
      <c r="CV41" s="607"/>
      <c r="CW41" s="607"/>
      <c r="CX41" s="607"/>
      <c r="CY41" s="608"/>
      <c r="CZ41" s="591" t="s">
        <v>313</v>
      </c>
      <c r="DA41" s="609"/>
      <c r="DB41" s="609"/>
      <c r="DC41" s="610"/>
      <c r="DD41" s="594" t="s">
        <v>313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577129</v>
      </c>
      <c r="CS42" s="589"/>
      <c r="CT42" s="589"/>
      <c r="CU42" s="589"/>
      <c r="CV42" s="589"/>
      <c r="CW42" s="589"/>
      <c r="CX42" s="589"/>
      <c r="CY42" s="590"/>
      <c r="CZ42" s="591">
        <v>11.4</v>
      </c>
      <c r="DA42" s="592"/>
      <c r="DB42" s="592"/>
      <c r="DC42" s="593"/>
      <c r="DD42" s="594">
        <v>146689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14433</v>
      </c>
      <c r="CS43" s="607"/>
      <c r="CT43" s="607"/>
      <c r="CU43" s="607"/>
      <c r="CV43" s="607"/>
      <c r="CW43" s="607"/>
      <c r="CX43" s="607"/>
      <c r="CY43" s="608"/>
      <c r="CZ43" s="591">
        <v>0.3</v>
      </c>
      <c r="DA43" s="609"/>
      <c r="DB43" s="609"/>
      <c r="DC43" s="610"/>
      <c r="DD43" s="594">
        <v>14433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577129</v>
      </c>
      <c r="CS44" s="589"/>
      <c r="CT44" s="589"/>
      <c r="CU44" s="589"/>
      <c r="CV44" s="589"/>
      <c r="CW44" s="589"/>
      <c r="CX44" s="589"/>
      <c r="CY44" s="590"/>
      <c r="CZ44" s="591">
        <v>11.4</v>
      </c>
      <c r="DA44" s="592"/>
      <c r="DB44" s="592"/>
      <c r="DC44" s="593"/>
      <c r="DD44" s="594">
        <v>146689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167634</v>
      </c>
      <c r="CS45" s="607"/>
      <c r="CT45" s="607"/>
      <c r="CU45" s="607"/>
      <c r="CV45" s="607"/>
      <c r="CW45" s="607"/>
      <c r="CX45" s="607"/>
      <c r="CY45" s="608"/>
      <c r="CZ45" s="591">
        <v>3.3</v>
      </c>
      <c r="DA45" s="609"/>
      <c r="DB45" s="609"/>
      <c r="DC45" s="610"/>
      <c r="DD45" s="594">
        <v>21239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409495</v>
      </c>
      <c r="CS46" s="589"/>
      <c r="CT46" s="589"/>
      <c r="CU46" s="589"/>
      <c r="CV46" s="589"/>
      <c r="CW46" s="589"/>
      <c r="CX46" s="589"/>
      <c r="CY46" s="590"/>
      <c r="CZ46" s="591">
        <v>8.1</v>
      </c>
      <c r="DA46" s="592"/>
      <c r="DB46" s="592"/>
      <c r="DC46" s="593"/>
      <c r="DD46" s="594">
        <v>125450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5049568</v>
      </c>
      <c r="CS49" s="573"/>
      <c r="CT49" s="573"/>
      <c r="CU49" s="573"/>
      <c r="CV49" s="573"/>
      <c r="CW49" s="573"/>
      <c r="CX49" s="573"/>
      <c r="CY49" s="574"/>
      <c r="CZ49" s="575">
        <v>100</v>
      </c>
      <c r="DA49" s="576"/>
      <c r="DB49" s="576"/>
      <c r="DC49" s="577"/>
      <c r="DD49" s="578">
        <v>3844320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5" zoomScale="70" zoomScaleNormal="70" zoomScaleSheetLayoutView="70" workbookViewId="0">
      <selection activeCell="AA69" sqref="AA69:AE6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5384</v>
      </c>
      <c r="R7" s="1101"/>
      <c r="S7" s="1101"/>
      <c r="T7" s="1101"/>
      <c r="U7" s="1101"/>
      <c r="V7" s="1101">
        <v>5050</v>
      </c>
      <c r="W7" s="1101"/>
      <c r="X7" s="1101"/>
      <c r="Y7" s="1101"/>
      <c r="Z7" s="1101"/>
      <c r="AA7" s="1101">
        <v>335</v>
      </c>
      <c r="AB7" s="1101"/>
      <c r="AC7" s="1101"/>
      <c r="AD7" s="1101"/>
      <c r="AE7" s="1102"/>
      <c r="AF7" s="1103">
        <v>296</v>
      </c>
      <c r="AG7" s="1104"/>
      <c r="AH7" s="1104"/>
      <c r="AI7" s="1104"/>
      <c r="AJ7" s="1105"/>
      <c r="AK7" s="1087">
        <v>327</v>
      </c>
      <c r="AL7" s="1088"/>
      <c r="AM7" s="1088"/>
      <c r="AN7" s="1088"/>
      <c r="AO7" s="1088"/>
      <c r="AP7" s="1088">
        <v>2433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-4</v>
      </c>
      <c r="CI7" s="1085"/>
      <c r="CJ7" s="1085"/>
      <c r="CK7" s="1085"/>
      <c r="CL7" s="1086"/>
      <c r="CM7" s="1084">
        <v>104</v>
      </c>
      <c r="CN7" s="1085"/>
      <c r="CO7" s="1085"/>
      <c r="CP7" s="1085"/>
      <c r="CQ7" s="1086"/>
      <c r="CR7" s="1084">
        <v>5</v>
      </c>
      <c r="CS7" s="1085"/>
      <c r="CT7" s="1085"/>
      <c r="CU7" s="1085"/>
      <c r="CV7" s="1086"/>
      <c r="CW7" s="1084" t="s">
        <v>529</v>
      </c>
      <c r="CX7" s="1085"/>
      <c r="CY7" s="1085"/>
      <c r="CZ7" s="1085"/>
      <c r="DA7" s="1086"/>
      <c r="DB7" s="1084" t="s">
        <v>529</v>
      </c>
      <c r="DC7" s="1085"/>
      <c r="DD7" s="1085"/>
      <c r="DE7" s="1085"/>
      <c r="DF7" s="1086"/>
      <c r="DG7" s="1084" t="s">
        <v>529</v>
      </c>
      <c r="DH7" s="1085"/>
      <c r="DI7" s="1085"/>
      <c r="DJ7" s="1085"/>
      <c r="DK7" s="1086"/>
      <c r="DL7" s="1084" t="s">
        <v>529</v>
      </c>
      <c r="DM7" s="1085"/>
      <c r="DN7" s="1085"/>
      <c r="DO7" s="1085"/>
      <c r="DP7" s="1086"/>
      <c r="DQ7" s="1084" t="s">
        <v>529</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527</v>
      </c>
      <c r="BT8" s="1011"/>
      <c r="BU8" s="1011"/>
      <c r="BV8" s="1011"/>
      <c r="BW8" s="1011"/>
      <c r="BX8" s="1011"/>
      <c r="BY8" s="1011"/>
      <c r="BZ8" s="1011"/>
      <c r="CA8" s="1011"/>
      <c r="CB8" s="1011"/>
      <c r="CC8" s="1011"/>
      <c r="CD8" s="1011"/>
      <c r="CE8" s="1011"/>
      <c r="CF8" s="1011"/>
      <c r="CG8" s="1012"/>
      <c r="CH8" s="985">
        <v>12</v>
      </c>
      <c r="CI8" s="986"/>
      <c r="CJ8" s="986"/>
      <c r="CK8" s="986"/>
      <c r="CL8" s="987"/>
      <c r="CM8" s="985">
        <v>97</v>
      </c>
      <c r="CN8" s="986"/>
      <c r="CO8" s="986"/>
      <c r="CP8" s="986"/>
      <c r="CQ8" s="987"/>
      <c r="CR8" s="985">
        <v>19</v>
      </c>
      <c r="CS8" s="986"/>
      <c r="CT8" s="986"/>
      <c r="CU8" s="986"/>
      <c r="CV8" s="987"/>
      <c r="CW8" s="985" t="s">
        <v>529</v>
      </c>
      <c r="CX8" s="986"/>
      <c r="CY8" s="986"/>
      <c r="CZ8" s="986"/>
      <c r="DA8" s="987"/>
      <c r="DB8" s="985" t="s">
        <v>529</v>
      </c>
      <c r="DC8" s="986"/>
      <c r="DD8" s="986"/>
      <c r="DE8" s="986"/>
      <c r="DF8" s="987"/>
      <c r="DG8" s="985" t="s">
        <v>529</v>
      </c>
      <c r="DH8" s="986"/>
      <c r="DI8" s="986"/>
      <c r="DJ8" s="986"/>
      <c r="DK8" s="987"/>
      <c r="DL8" s="985" t="s">
        <v>529</v>
      </c>
      <c r="DM8" s="986"/>
      <c r="DN8" s="986"/>
      <c r="DO8" s="986"/>
      <c r="DP8" s="987"/>
      <c r="DQ8" s="985" t="s">
        <v>529</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528</v>
      </c>
      <c r="BT9" s="1011"/>
      <c r="BU9" s="1011"/>
      <c r="BV9" s="1011"/>
      <c r="BW9" s="1011"/>
      <c r="BX9" s="1011"/>
      <c r="BY9" s="1011"/>
      <c r="BZ9" s="1011"/>
      <c r="CA9" s="1011"/>
      <c r="CB9" s="1011"/>
      <c r="CC9" s="1011"/>
      <c r="CD9" s="1011"/>
      <c r="CE9" s="1011"/>
      <c r="CF9" s="1011"/>
      <c r="CG9" s="1012"/>
      <c r="CH9" s="985">
        <v>-252</v>
      </c>
      <c r="CI9" s="986"/>
      <c r="CJ9" s="986"/>
      <c r="CK9" s="986"/>
      <c r="CL9" s="987"/>
      <c r="CM9" s="985">
        <v>1441</v>
      </c>
      <c r="CN9" s="986"/>
      <c r="CO9" s="986"/>
      <c r="CP9" s="986"/>
      <c r="CQ9" s="987"/>
      <c r="CR9" s="985">
        <v>100</v>
      </c>
      <c r="CS9" s="986"/>
      <c r="CT9" s="986"/>
      <c r="CU9" s="986"/>
      <c r="CV9" s="987"/>
      <c r="CW9" s="985">
        <v>110</v>
      </c>
      <c r="CX9" s="986"/>
      <c r="CY9" s="986"/>
      <c r="CZ9" s="986"/>
      <c r="DA9" s="987"/>
      <c r="DB9" s="985" t="s">
        <v>529</v>
      </c>
      <c r="DC9" s="986"/>
      <c r="DD9" s="986"/>
      <c r="DE9" s="986"/>
      <c r="DF9" s="987"/>
      <c r="DG9" s="985" t="s">
        <v>529</v>
      </c>
      <c r="DH9" s="986"/>
      <c r="DI9" s="986"/>
      <c r="DJ9" s="986"/>
      <c r="DK9" s="987"/>
      <c r="DL9" s="985" t="s">
        <v>529</v>
      </c>
      <c r="DM9" s="986"/>
      <c r="DN9" s="986"/>
      <c r="DO9" s="986"/>
      <c r="DP9" s="987"/>
      <c r="DQ9" s="985" t="s">
        <v>529</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296</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1259</v>
      </c>
      <c r="R28" s="1050"/>
      <c r="S28" s="1050"/>
      <c r="T28" s="1050"/>
      <c r="U28" s="1050"/>
      <c r="V28" s="1050">
        <v>1165</v>
      </c>
      <c r="W28" s="1050"/>
      <c r="X28" s="1050"/>
      <c r="Y28" s="1050"/>
      <c r="Z28" s="1050"/>
      <c r="AA28" s="1050">
        <v>95</v>
      </c>
      <c r="AB28" s="1050"/>
      <c r="AC28" s="1050"/>
      <c r="AD28" s="1050"/>
      <c r="AE28" s="1051"/>
      <c r="AF28" s="1052">
        <v>95</v>
      </c>
      <c r="AG28" s="1050"/>
      <c r="AH28" s="1050"/>
      <c r="AI28" s="1050"/>
      <c r="AJ28" s="1053"/>
      <c r="AK28" s="1054">
        <v>73</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594</v>
      </c>
      <c r="R29" s="1040"/>
      <c r="S29" s="1040"/>
      <c r="T29" s="1040"/>
      <c r="U29" s="1040"/>
      <c r="V29" s="1040">
        <v>569</v>
      </c>
      <c r="W29" s="1040"/>
      <c r="X29" s="1040"/>
      <c r="Y29" s="1040"/>
      <c r="Z29" s="1040"/>
      <c r="AA29" s="1040">
        <v>25</v>
      </c>
      <c r="AB29" s="1040"/>
      <c r="AC29" s="1040"/>
      <c r="AD29" s="1040"/>
      <c r="AE29" s="1041"/>
      <c r="AF29" s="1033">
        <v>25</v>
      </c>
      <c r="AG29" s="1034"/>
      <c r="AH29" s="1034"/>
      <c r="AI29" s="1034"/>
      <c r="AJ29" s="1035"/>
      <c r="AK29" s="976">
        <v>137</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73</v>
      </c>
      <c r="R30" s="1040"/>
      <c r="S30" s="1040"/>
      <c r="T30" s="1040"/>
      <c r="U30" s="1040"/>
      <c r="V30" s="1040">
        <v>72</v>
      </c>
      <c r="W30" s="1040"/>
      <c r="X30" s="1040"/>
      <c r="Y30" s="1040"/>
      <c r="Z30" s="1040"/>
      <c r="AA30" s="1040">
        <v>1</v>
      </c>
      <c r="AB30" s="1040"/>
      <c r="AC30" s="1040"/>
      <c r="AD30" s="1040"/>
      <c r="AE30" s="1041"/>
      <c r="AF30" s="1033">
        <v>1</v>
      </c>
      <c r="AG30" s="1034"/>
      <c r="AH30" s="1034"/>
      <c r="AI30" s="1034"/>
      <c r="AJ30" s="1035"/>
      <c r="AK30" s="976">
        <v>24</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75</v>
      </c>
      <c r="R31" s="1040"/>
      <c r="S31" s="1040"/>
      <c r="T31" s="1040"/>
      <c r="U31" s="1040"/>
      <c r="V31" s="1040">
        <v>75</v>
      </c>
      <c r="W31" s="1040"/>
      <c r="X31" s="1040"/>
      <c r="Y31" s="1040"/>
      <c r="Z31" s="1040"/>
      <c r="AA31" s="1040">
        <v>0</v>
      </c>
      <c r="AB31" s="1040"/>
      <c r="AC31" s="1040"/>
      <c r="AD31" s="1040"/>
      <c r="AE31" s="1041"/>
      <c r="AF31" s="1033">
        <v>0</v>
      </c>
      <c r="AG31" s="1034"/>
      <c r="AH31" s="1034"/>
      <c r="AI31" s="1034"/>
      <c r="AJ31" s="1035"/>
      <c r="AK31" s="976">
        <v>61</v>
      </c>
      <c r="AL31" s="967"/>
      <c r="AM31" s="967"/>
      <c r="AN31" s="967"/>
      <c r="AO31" s="967"/>
      <c r="AP31" s="967">
        <v>217</v>
      </c>
      <c r="AQ31" s="967"/>
      <c r="AR31" s="967"/>
      <c r="AS31" s="967"/>
      <c r="AT31" s="967"/>
      <c r="AU31" s="967">
        <v>217</v>
      </c>
      <c r="AV31" s="967"/>
      <c r="AW31" s="967"/>
      <c r="AX31" s="967"/>
      <c r="AY31" s="967"/>
      <c r="AZ31" s="1038"/>
      <c r="BA31" s="1038"/>
      <c r="BB31" s="1038"/>
      <c r="BC31" s="1038"/>
      <c r="BD31" s="1038"/>
      <c r="BE31" s="1022" t="s">
        <v>381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358</v>
      </c>
      <c r="R32" s="1040"/>
      <c r="S32" s="1040"/>
      <c r="T32" s="1040"/>
      <c r="U32" s="1040"/>
      <c r="V32" s="1040">
        <v>358</v>
      </c>
      <c r="W32" s="1040"/>
      <c r="X32" s="1040"/>
      <c r="Y32" s="1040"/>
      <c r="Z32" s="1040"/>
      <c r="AA32" s="1040">
        <v>1</v>
      </c>
      <c r="AB32" s="1040"/>
      <c r="AC32" s="1040"/>
      <c r="AD32" s="1040"/>
      <c r="AE32" s="1041"/>
      <c r="AF32" s="1033">
        <v>1</v>
      </c>
      <c r="AG32" s="1034"/>
      <c r="AH32" s="1034"/>
      <c r="AI32" s="1034"/>
      <c r="AJ32" s="1035"/>
      <c r="AK32" s="976">
        <v>226</v>
      </c>
      <c r="AL32" s="967"/>
      <c r="AM32" s="967"/>
      <c r="AN32" s="967"/>
      <c r="AO32" s="967"/>
      <c r="AP32" s="967">
        <v>1379</v>
      </c>
      <c r="AQ32" s="967"/>
      <c r="AR32" s="967"/>
      <c r="AS32" s="967"/>
      <c r="AT32" s="967"/>
      <c r="AU32" s="967">
        <v>1379</v>
      </c>
      <c r="AV32" s="967"/>
      <c r="AW32" s="967"/>
      <c r="AX32" s="967"/>
      <c r="AY32" s="967"/>
      <c r="AZ32" s="1038"/>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4614</v>
      </c>
      <c r="R68" s="978"/>
      <c r="S68" s="978"/>
      <c r="T68" s="978"/>
      <c r="U68" s="978"/>
      <c r="V68" s="978">
        <v>4424</v>
      </c>
      <c r="W68" s="978"/>
      <c r="X68" s="978"/>
      <c r="Y68" s="978"/>
      <c r="Z68" s="978"/>
      <c r="AA68" s="978">
        <v>190</v>
      </c>
      <c r="AB68" s="978"/>
      <c r="AC68" s="978"/>
      <c r="AD68" s="978"/>
      <c r="AE68" s="978"/>
      <c r="AF68" s="978">
        <v>190</v>
      </c>
      <c r="AG68" s="978"/>
      <c r="AH68" s="978"/>
      <c r="AI68" s="978"/>
      <c r="AJ68" s="978"/>
      <c r="AK68" s="978" t="s">
        <v>529</v>
      </c>
      <c r="AL68" s="978"/>
      <c r="AM68" s="978"/>
      <c r="AN68" s="978"/>
      <c r="AO68" s="978"/>
      <c r="AP68" s="978">
        <v>1344</v>
      </c>
      <c r="AQ68" s="978"/>
      <c r="AR68" s="978"/>
      <c r="AS68" s="978"/>
      <c r="AT68" s="978"/>
      <c r="AU68" s="978">
        <v>74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420</v>
      </c>
      <c r="R69" s="967"/>
      <c r="S69" s="967"/>
      <c r="T69" s="967"/>
      <c r="U69" s="967"/>
      <c r="V69" s="967">
        <v>402</v>
      </c>
      <c r="W69" s="967"/>
      <c r="X69" s="967"/>
      <c r="Y69" s="967"/>
      <c r="Z69" s="967"/>
      <c r="AA69" s="967">
        <v>18</v>
      </c>
      <c r="AB69" s="967"/>
      <c r="AC69" s="967"/>
      <c r="AD69" s="967"/>
      <c r="AE69" s="967"/>
      <c r="AF69" s="967">
        <v>32</v>
      </c>
      <c r="AG69" s="967"/>
      <c r="AH69" s="967"/>
      <c r="AI69" s="967"/>
      <c r="AJ69" s="967"/>
      <c r="AK69" s="967" t="s">
        <v>538</v>
      </c>
      <c r="AL69" s="967"/>
      <c r="AM69" s="967"/>
      <c r="AN69" s="967"/>
      <c r="AO69" s="967"/>
      <c r="AP69" s="967" t="s">
        <v>529</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27388</v>
      </c>
      <c r="R70" s="967"/>
      <c r="S70" s="967"/>
      <c r="T70" s="967"/>
      <c r="U70" s="967"/>
      <c r="V70" s="967">
        <v>26658</v>
      </c>
      <c r="W70" s="967"/>
      <c r="X70" s="967"/>
      <c r="Y70" s="967"/>
      <c r="Z70" s="967"/>
      <c r="AA70" s="967">
        <v>730</v>
      </c>
      <c r="AB70" s="967"/>
      <c r="AC70" s="967"/>
      <c r="AD70" s="967"/>
      <c r="AE70" s="967"/>
      <c r="AF70" s="967">
        <v>730</v>
      </c>
      <c r="AG70" s="967"/>
      <c r="AH70" s="967"/>
      <c r="AI70" s="967"/>
      <c r="AJ70" s="967"/>
      <c r="AK70" s="967">
        <v>3640</v>
      </c>
      <c r="AL70" s="967"/>
      <c r="AM70" s="967"/>
      <c r="AN70" s="967"/>
      <c r="AO70" s="967"/>
      <c r="AP70" s="967" t="s">
        <v>529</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170</v>
      </c>
      <c r="R71" s="967"/>
      <c r="S71" s="967"/>
      <c r="T71" s="967"/>
      <c r="U71" s="967"/>
      <c r="V71" s="967">
        <v>118</v>
      </c>
      <c r="W71" s="967"/>
      <c r="X71" s="967"/>
      <c r="Y71" s="967"/>
      <c r="Z71" s="967"/>
      <c r="AA71" s="967">
        <v>52</v>
      </c>
      <c r="AB71" s="967"/>
      <c r="AC71" s="967"/>
      <c r="AD71" s="967"/>
      <c r="AE71" s="967"/>
      <c r="AF71" s="967">
        <v>52</v>
      </c>
      <c r="AG71" s="967"/>
      <c r="AH71" s="967"/>
      <c r="AI71" s="967"/>
      <c r="AJ71" s="967"/>
      <c r="AK71" s="967" t="s">
        <v>529</v>
      </c>
      <c r="AL71" s="967"/>
      <c r="AM71" s="967"/>
      <c r="AN71" s="967"/>
      <c r="AO71" s="967"/>
      <c r="AP71" s="967" t="s">
        <v>529</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109</v>
      </c>
      <c r="R72" s="967"/>
      <c r="S72" s="967"/>
      <c r="T72" s="967"/>
      <c r="U72" s="967"/>
      <c r="V72" s="967">
        <v>101</v>
      </c>
      <c r="W72" s="967"/>
      <c r="X72" s="967"/>
      <c r="Y72" s="967"/>
      <c r="Z72" s="967"/>
      <c r="AA72" s="967">
        <v>8</v>
      </c>
      <c r="AB72" s="967"/>
      <c r="AC72" s="967"/>
      <c r="AD72" s="967"/>
      <c r="AE72" s="967"/>
      <c r="AF72" s="967">
        <v>8</v>
      </c>
      <c r="AG72" s="967"/>
      <c r="AH72" s="967"/>
      <c r="AI72" s="967"/>
      <c r="AJ72" s="967"/>
      <c r="AK72" s="967">
        <v>2</v>
      </c>
      <c r="AL72" s="967"/>
      <c r="AM72" s="967"/>
      <c r="AN72" s="967"/>
      <c r="AO72" s="967"/>
      <c r="AP72" s="967" t="s">
        <v>529</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129</v>
      </c>
      <c r="R73" s="967"/>
      <c r="S73" s="967"/>
      <c r="T73" s="967"/>
      <c r="U73" s="967"/>
      <c r="V73" s="967">
        <v>96</v>
      </c>
      <c r="W73" s="967"/>
      <c r="X73" s="967"/>
      <c r="Y73" s="967"/>
      <c r="Z73" s="967"/>
      <c r="AA73" s="967">
        <v>33</v>
      </c>
      <c r="AB73" s="967"/>
      <c r="AC73" s="967"/>
      <c r="AD73" s="967"/>
      <c r="AE73" s="967"/>
      <c r="AF73" s="967">
        <v>33</v>
      </c>
      <c r="AG73" s="967"/>
      <c r="AH73" s="967"/>
      <c r="AI73" s="967"/>
      <c r="AJ73" s="967"/>
      <c r="AK73" s="967" t="s">
        <v>529</v>
      </c>
      <c r="AL73" s="967"/>
      <c r="AM73" s="967"/>
      <c r="AN73" s="967"/>
      <c r="AO73" s="967"/>
      <c r="AP73" s="967" t="s">
        <v>529</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4356</v>
      </c>
      <c r="R74" s="967"/>
      <c r="S74" s="967"/>
      <c r="T74" s="967"/>
      <c r="U74" s="967"/>
      <c r="V74" s="967">
        <v>4210</v>
      </c>
      <c r="W74" s="967"/>
      <c r="X74" s="967"/>
      <c r="Y74" s="967"/>
      <c r="Z74" s="967"/>
      <c r="AA74" s="967">
        <v>146</v>
      </c>
      <c r="AB74" s="967"/>
      <c r="AC74" s="967"/>
      <c r="AD74" s="967"/>
      <c r="AE74" s="967"/>
      <c r="AF74" s="967">
        <v>146</v>
      </c>
      <c r="AG74" s="967"/>
      <c r="AH74" s="967"/>
      <c r="AI74" s="967"/>
      <c r="AJ74" s="967"/>
      <c r="AK74" s="967">
        <v>57</v>
      </c>
      <c r="AL74" s="967"/>
      <c r="AM74" s="967"/>
      <c r="AN74" s="967"/>
      <c r="AO74" s="967"/>
      <c r="AP74" s="967" t="s">
        <v>529</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511440</v>
      </c>
      <c r="R75" s="975"/>
      <c r="S75" s="975"/>
      <c r="T75" s="975"/>
      <c r="U75" s="976"/>
      <c r="V75" s="977">
        <v>496039</v>
      </c>
      <c r="W75" s="975"/>
      <c r="X75" s="975"/>
      <c r="Y75" s="975"/>
      <c r="Z75" s="976"/>
      <c r="AA75" s="977">
        <v>15401</v>
      </c>
      <c r="AB75" s="975"/>
      <c r="AC75" s="975"/>
      <c r="AD75" s="975"/>
      <c r="AE75" s="976"/>
      <c r="AF75" s="977">
        <v>15401</v>
      </c>
      <c r="AG75" s="975"/>
      <c r="AH75" s="975"/>
      <c r="AI75" s="975"/>
      <c r="AJ75" s="976"/>
      <c r="AK75" s="977">
        <v>5746</v>
      </c>
      <c r="AL75" s="975"/>
      <c r="AM75" s="975"/>
      <c r="AN75" s="975"/>
      <c r="AO75" s="976"/>
      <c r="AP75" s="977" t="s">
        <v>529</v>
      </c>
      <c r="AQ75" s="975"/>
      <c r="AR75" s="975"/>
      <c r="AS75" s="975"/>
      <c r="AT75" s="976"/>
      <c r="AU75" s="977" t="s">
        <v>538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285</v>
      </c>
      <c r="AG109" s="888"/>
      <c r="AH109" s="888"/>
      <c r="AI109" s="888"/>
      <c r="AJ109" s="889"/>
      <c r="AK109" s="890" t="s">
        <v>284</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285</v>
      </c>
      <c r="BW109" s="888"/>
      <c r="BX109" s="888"/>
      <c r="BY109" s="888"/>
      <c r="BZ109" s="889"/>
      <c r="CA109" s="890" t="s">
        <v>284</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285</v>
      </c>
      <c r="DM109" s="888"/>
      <c r="DN109" s="888"/>
      <c r="DO109" s="888"/>
      <c r="DP109" s="889"/>
      <c r="DQ109" s="890" t="s">
        <v>284</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202632</v>
      </c>
      <c r="AB110" s="873"/>
      <c r="AC110" s="873"/>
      <c r="AD110" s="873"/>
      <c r="AE110" s="874"/>
      <c r="AF110" s="875">
        <v>213686</v>
      </c>
      <c r="AG110" s="873"/>
      <c r="AH110" s="873"/>
      <c r="AI110" s="873"/>
      <c r="AJ110" s="874"/>
      <c r="AK110" s="875">
        <v>215042</v>
      </c>
      <c r="AL110" s="873"/>
      <c r="AM110" s="873"/>
      <c r="AN110" s="873"/>
      <c r="AO110" s="874"/>
      <c r="AP110" s="876">
        <v>8.3000000000000007</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2473469</v>
      </c>
      <c r="BR110" s="800"/>
      <c r="BS110" s="800"/>
      <c r="BT110" s="800"/>
      <c r="BU110" s="800"/>
      <c r="BV110" s="800">
        <v>2479755</v>
      </c>
      <c r="BW110" s="800"/>
      <c r="BX110" s="800"/>
      <c r="BY110" s="800"/>
      <c r="BZ110" s="800"/>
      <c r="CA110" s="800">
        <v>2433234</v>
      </c>
      <c r="CB110" s="800"/>
      <c r="CC110" s="800"/>
      <c r="CD110" s="800"/>
      <c r="CE110" s="800"/>
      <c r="CF110" s="861">
        <v>93.4</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246</v>
      </c>
      <c r="BR111" s="771"/>
      <c r="BS111" s="771"/>
      <c r="BT111" s="771"/>
      <c r="BU111" s="771"/>
      <c r="BV111" s="771">
        <v>204</v>
      </c>
      <c r="BW111" s="771"/>
      <c r="BX111" s="771"/>
      <c r="BY111" s="771"/>
      <c r="BZ111" s="771"/>
      <c r="CA111" s="771">
        <v>198</v>
      </c>
      <c r="CB111" s="771"/>
      <c r="CC111" s="771"/>
      <c r="CD111" s="771"/>
      <c r="CE111" s="771"/>
      <c r="CF111" s="848">
        <v>0</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1677826</v>
      </c>
      <c r="BR112" s="771"/>
      <c r="BS112" s="771"/>
      <c r="BT112" s="771"/>
      <c r="BU112" s="771"/>
      <c r="BV112" s="771">
        <v>1617650</v>
      </c>
      <c r="BW112" s="771"/>
      <c r="BX112" s="771"/>
      <c r="BY112" s="771"/>
      <c r="BZ112" s="771"/>
      <c r="CA112" s="771">
        <v>1551595</v>
      </c>
      <c r="CB112" s="771"/>
      <c r="CC112" s="771"/>
      <c r="CD112" s="771"/>
      <c r="CE112" s="771"/>
      <c r="CF112" s="848">
        <v>59.6</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153337</v>
      </c>
      <c r="AB113" s="909"/>
      <c r="AC113" s="909"/>
      <c r="AD113" s="909"/>
      <c r="AE113" s="910"/>
      <c r="AF113" s="911">
        <v>156819</v>
      </c>
      <c r="AG113" s="909"/>
      <c r="AH113" s="909"/>
      <c r="AI113" s="909"/>
      <c r="AJ113" s="910"/>
      <c r="AK113" s="911">
        <v>162580</v>
      </c>
      <c r="AL113" s="909"/>
      <c r="AM113" s="909"/>
      <c r="AN113" s="909"/>
      <c r="AO113" s="910"/>
      <c r="AP113" s="912">
        <v>6.2</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78088</v>
      </c>
      <c r="BR113" s="771"/>
      <c r="BS113" s="771"/>
      <c r="BT113" s="771"/>
      <c r="BU113" s="771"/>
      <c r="BV113" s="771">
        <v>76127</v>
      </c>
      <c r="BW113" s="771"/>
      <c r="BX113" s="771"/>
      <c r="BY113" s="771"/>
      <c r="BZ113" s="771"/>
      <c r="CA113" s="771">
        <v>74335</v>
      </c>
      <c r="CB113" s="771"/>
      <c r="CC113" s="771"/>
      <c r="CD113" s="771"/>
      <c r="CE113" s="771"/>
      <c r="CF113" s="848">
        <v>2.9</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28322</v>
      </c>
      <c r="AB114" s="784"/>
      <c r="AC114" s="784"/>
      <c r="AD114" s="784"/>
      <c r="AE114" s="785"/>
      <c r="AF114" s="786">
        <v>8180</v>
      </c>
      <c r="AG114" s="784"/>
      <c r="AH114" s="784"/>
      <c r="AI114" s="784"/>
      <c r="AJ114" s="785"/>
      <c r="AK114" s="786">
        <v>12487</v>
      </c>
      <c r="AL114" s="784"/>
      <c r="AM114" s="784"/>
      <c r="AN114" s="784"/>
      <c r="AO114" s="785"/>
      <c r="AP114" s="754">
        <v>0.5</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267023</v>
      </c>
      <c r="BR114" s="771"/>
      <c r="BS114" s="771"/>
      <c r="BT114" s="771"/>
      <c r="BU114" s="771"/>
      <c r="BV114" s="771">
        <v>264325</v>
      </c>
      <c r="BW114" s="771"/>
      <c r="BX114" s="771"/>
      <c r="BY114" s="771"/>
      <c r="BZ114" s="771"/>
      <c r="CA114" s="771">
        <v>224545</v>
      </c>
      <c r="CB114" s="771"/>
      <c r="CC114" s="771"/>
      <c r="CD114" s="771"/>
      <c r="CE114" s="771"/>
      <c r="CF114" s="848">
        <v>8.6</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384291</v>
      </c>
      <c r="AB117" s="895"/>
      <c r="AC117" s="895"/>
      <c r="AD117" s="895"/>
      <c r="AE117" s="896"/>
      <c r="AF117" s="898">
        <v>378685</v>
      </c>
      <c r="AG117" s="895"/>
      <c r="AH117" s="895"/>
      <c r="AI117" s="895"/>
      <c r="AJ117" s="896"/>
      <c r="AK117" s="898">
        <v>390109</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285</v>
      </c>
      <c r="AG118" s="888"/>
      <c r="AH118" s="888"/>
      <c r="AI118" s="888"/>
      <c r="AJ118" s="889"/>
      <c r="AK118" s="890" t="s">
        <v>284</v>
      </c>
      <c r="AL118" s="888"/>
      <c r="AM118" s="888"/>
      <c r="AN118" s="888"/>
      <c r="AO118" s="889"/>
      <c r="AP118" s="891" t="s">
        <v>398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426</v>
      </c>
      <c r="BP118" s="838"/>
      <c r="BQ118" s="857">
        <v>4496652</v>
      </c>
      <c r="BR118" s="858"/>
      <c r="BS118" s="858"/>
      <c r="BT118" s="858"/>
      <c r="BU118" s="858"/>
      <c r="BV118" s="858">
        <v>4438061</v>
      </c>
      <c r="BW118" s="858"/>
      <c r="BX118" s="858"/>
      <c r="BY118" s="858"/>
      <c r="BZ118" s="858"/>
      <c r="CA118" s="858">
        <v>4283907</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1856791</v>
      </c>
      <c r="BR119" s="800"/>
      <c r="BS119" s="800"/>
      <c r="BT119" s="800"/>
      <c r="BU119" s="800"/>
      <c r="BV119" s="800">
        <v>1817248</v>
      </c>
      <c r="BW119" s="800"/>
      <c r="BX119" s="800"/>
      <c r="BY119" s="800"/>
      <c r="BZ119" s="800"/>
      <c r="CA119" s="800">
        <v>1786322</v>
      </c>
      <c r="CB119" s="800"/>
      <c r="CC119" s="800"/>
      <c r="CD119" s="800"/>
      <c r="CE119" s="800"/>
      <c r="CF119" s="861">
        <v>68.599999999999994</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246</v>
      </c>
      <c r="DH119" s="717"/>
      <c r="DI119" s="717"/>
      <c r="DJ119" s="717"/>
      <c r="DK119" s="718"/>
      <c r="DL119" s="719">
        <v>204</v>
      </c>
      <c r="DM119" s="717"/>
      <c r="DN119" s="717"/>
      <c r="DO119" s="717"/>
      <c r="DP119" s="718"/>
      <c r="DQ119" s="719">
        <v>198</v>
      </c>
      <c r="DR119" s="717"/>
      <c r="DS119" s="717"/>
      <c r="DT119" s="717"/>
      <c r="DU119" s="718"/>
      <c r="DV119" s="807">
        <v>0</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432</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1451524</v>
      </c>
      <c r="DH120" s="800"/>
      <c r="DI120" s="800"/>
      <c r="DJ120" s="800"/>
      <c r="DK120" s="800"/>
      <c r="DL120" s="800">
        <v>1419730</v>
      </c>
      <c r="DM120" s="800"/>
      <c r="DN120" s="800"/>
      <c r="DO120" s="800"/>
      <c r="DP120" s="800"/>
      <c r="DQ120" s="800">
        <v>1378595</v>
      </c>
      <c r="DR120" s="800"/>
      <c r="DS120" s="800"/>
      <c r="DT120" s="800"/>
      <c r="DU120" s="800"/>
      <c r="DV120" s="801">
        <v>52.9</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3160860</v>
      </c>
      <c r="BR121" s="858"/>
      <c r="BS121" s="858"/>
      <c r="BT121" s="858"/>
      <c r="BU121" s="858"/>
      <c r="BV121" s="858">
        <v>3136553</v>
      </c>
      <c r="BW121" s="858"/>
      <c r="BX121" s="858"/>
      <c r="BY121" s="858"/>
      <c r="BZ121" s="858"/>
      <c r="CA121" s="858">
        <v>3061666</v>
      </c>
      <c r="CB121" s="858"/>
      <c r="CC121" s="858"/>
      <c r="CD121" s="858"/>
      <c r="CE121" s="858"/>
      <c r="CF121" s="859">
        <v>117.6</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226302</v>
      </c>
      <c r="DH121" s="771"/>
      <c r="DI121" s="771"/>
      <c r="DJ121" s="771"/>
      <c r="DK121" s="771"/>
      <c r="DL121" s="771">
        <v>197920</v>
      </c>
      <c r="DM121" s="771"/>
      <c r="DN121" s="771"/>
      <c r="DO121" s="771"/>
      <c r="DP121" s="771"/>
      <c r="DQ121" s="771">
        <v>173000</v>
      </c>
      <c r="DR121" s="771"/>
      <c r="DS121" s="771"/>
      <c r="DT121" s="771"/>
      <c r="DU121" s="771"/>
      <c r="DV121" s="823">
        <v>6.6</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435</v>
      </c>
      <c r="BP122" s="838"/>
      <c r="BQ122" s="839">
        <v>5017651</v>
      </c>
      <c r="BR122" s="840"/>
      <c r="BS122" s="840"/>
      <c r="BT122" s="840"/>
      <c r="BU122" s="840"/>
      <c r="BV122" s="840">
        <v>4953801</v>
      </c>
      <c r="BW122" s="840"/>
      <c r="BX122" s="840"/>
      <c r="BY122" s="840"/>
      <c r="BZ122" s="840"/>
      <c r="CA122" s="840">
        <v>4847988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446</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451</v>
      </c>
      <c r="X129" s="781"/>
      <c r="Y129" s="781"/>
      <c r="Z129" s="782"/>
      <c r="AA129" s="783">
        <v>2871517</v>
      </c>
      <c r="AB129" s="784"/>
      <c r="AC129" s="784"/>
      <c r="AD129" s="784"/>
      <c r="AE129" s="785"/>
      <c r="AF129" s="786">
        <v>2926429</v>
      </c>
      <c r="AG129" s="784"/>
      <c r="AH129" s="784"/>
      <c r="AI129" s="784"/>
      <c r="AJ129" s="785"/>
      <c r="AK129" s="786">
        <v>2878049</v>
      </c>
      <c r="AL129" s="784"/>
      <c r="AM129" s="784"/>
      <c r="AN129" s="784"/>
      <c r="AO129" s="785"/>
      <c r="AP129" s="787"/>
      <c r="AQ129" s="788"/>
      <c r="AR129" s="788"/>
      <c r="AS129" s="788"/>
      <c r="AT129" s="789"/>
      <c r="AU129" s="235"/>
      <c r="AV129" s="235"/>
      <c r="AW129" s="235"/>
      <c r="AX129" s="772" t="s">
        <v>452</v>
      </c>
      <c r="AY129" s="768"/>
      <c r="AZ129" s="768"/>
      <c r="BA129" s="768"/>
      <c r="BB129" s="768"/>
      <c r="BC129" s="768"/>
      <c r="BD129" s="768"/>
      <c r="BE129" s="769"/>
      <c r="BF129" s="773">
        <v>4.5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454</v>
      </c>
      <c r="X130" s="781"/>
      <c r="Y130" s="781"/>
      <c r="Z130" s="782"/>
      <c r="AA130" s="783">
        <v>260346</v>
      </c>
      <c r="AB130" s="784"/>
      <c r="AC130" s="784"/>
      <c r="AD130" s="784"/>
      <c r="AE130" s="785"/>
      <c r="AF130" s="786">
        <v>263259</v>
      </c>
      <c r="AG130" s="784"/>
      <c r="AH130" s="784"/>
      <c r="AI130" s="784"/>
      <c r="AJ130" s="785"/>
      <c r="AK130" s="786">
        <v>273923</v>
      </c>
      <c r="AL130" s="784"/>
      <c r="AM130" s="784"/>
      <c r="AN130" s="784"/>
      <c r="AO130" s="785"/>
      <c r="AP130" s="787"/>
      <c r="AQ130" s="788"/>
      <c r="AR130" s="788"/>
      <c r="AS130" s="788"/>
      <c r="AT130" s="789"/>
      <c r="AU130" s="235"/>
      <c r="AV130" s="235"/>
      <c r="AW130" s="235"/>
      <c r="AX130" s="751" t="s">
        <v>455</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2611171</v>
      </c>
      <c r="AB131" s="717"/>
      <c r="AC131" s="717"/>
      <c r="AD131" s="717"/>
      <c r="AE131" s="718"/>
      <c r="AF131" s="719">
        <v>2663170</v>
      </c>
      <c r="AG131" s="717"/>
      <c r="AH131" s="717"/>
      <c r="AI131" s="717"/>
      <c r="AJ131" s="718"/>
      <c r="AK131" s="719">
        <v>2604126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458</v>
      </c>
      <c r="W132" s="737"/>
      <c r="X132" s="737"/>
      <c r="Y132" s="737"/>
      <c r="Z132" s="738"/>
      <c r="AA132" s="739">
        <v>4.7467209160000001</v>
      </c>
      <c r="AB132" s="740"/>
      <c r="AC132" s="740"/>
      <c r="AD132" s="740"/>
      <c r="AE132" s="741"/>
      <c r="AF132" s="742">
        <v>4.3341581649999998</v>
      </c>
      <c r="AG132" s="740"/>
      <c r="AH132" s="740"/>
      <c r="AI132" s="740"/>
      <c r="AJ132" s="741"/>
      <c r="AK132" s="742">
        <v>4.4616120730000004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459</v>
      </c>
      <c r="W133" s="746"/>
      <c r="X133" s="746"/>
      <c r="Y133" s="746"/>
      <c r="Z133" s="747"/>
      <c r="AA133" s="748">
        <v>5.5</v>
      </c>
      <c r="AB133" s="749"/>
      <c r="AC133" s="749"/>
      <c r="AD133" s="749"/>
      <c r="AE133" s="750"/>
      <c r="AF133" s="748">
        <v>4.7</v>
      </c>
      <c r="AG133" s="749"/>
      <c r="AH133" s="749"/>
      <c r="AI133" s="749"/>
      <c r="AJ133" s="750"/>
      <c r="AK133" s="748">
        <v>4.5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85" zoomScaleNormal="85" zoomScaleSheetLayoutView="85" workbookViewId="0">
      <selection activeCell="BY34" sqref="BY34:CM3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election activeCell="BY34" sqref="BY34:CM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Y34" sqref="BY34:CM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9" t="s">
        <v>462</v>
      </c>
      <c r="L7" s="254"/>
      <c r="M7" s="255" t="s">
        <v>463</v>
      </c>
      <c r="N7" s="256"/>
    </row>
    <row r="8" spans="1:16" x14ac:dyDescent="0.15">
      <c r="A8" s="248"/>
      <c r="B8" s="244"/>
      <c r="C8" s="244"/>
      <c r="D8" s="244"/>
      <c r="E8" s="244"/>
      <c r="F8" s="244"/>
      <c r="G8" s="257"/>
      <c r="H8" s="258"/>
      <c r="I8" s="258"/>
      <c r="J8" s="259"/>
      <c r="K8" s="1120"/>
      <c r="L8" s="260" t="s">
        <v>464</v>
      </c>
      <c r="M8" s="261" t="s">
        <v>465</v>
      </c>
      <c r="N8" s="262" t="s">
        <v>466</v>
      </c>
    </row>
    <row r="9" spans="1:16" x14ac:dyDescent="0.15">
      <c r="A9" s="248"/>
      <c r="B9" s="244"/>
      <c r="C9" s="244"/>
      <c r="D9" s="244"/>
      <c r="E9" s="244"/>
      <c r="F9" s="244"/>
      <c r="G9" s="1133" t="s">
        <v>467</v>
      </c>
      <c r="H9" s="1134"/>
      <c r="I9" s="1134"/>
      <c r="J9" s="1135"/>
      <c r="K9" s="263">
        <v>939526</v>
      </c>
      <c r="L9" s="264">
        <v>121779</v>
      </c>
      <c r="M9" s="265">
        <v>138183</v>
      </c>
      <c r="N9" s="266">
        <v>-11.9</v>
      </c>
    </row>
    <row r="10" spans="1:16" x14ac:dyDescent="0.15">
      <c r="A10" s="248"/>
      <c r="B10" s="244"/>
      <c r="C10" s="244"/>
      <c r="D10" s="244"/>
      <c r="E10" s="244"/>
      <c r="F10" s="244"/>
      <c r="G10" s="1133" t="s">
        <v>468</v>
      </c>
      <c r="H10" s="1134"/>
      <c r="I10" s="1134"/>
      <c r="J10" s="1135"/>
      <c r="K10" s="267">
        <v>54093</v>
      </c>
      <c r="L10" s="268">
        <v>7011</v>
      </c>
      <c r="M10" s="269">
        <v>15438</v>
      </c>
      <c r="N10" s="270">
        <v>-54.6</v>
      </c>
    </row>
    <row r="11" spans="1:16" ht="13.5" customHeight="1" x14ac:dyDescent="0.15">
      <c r="A11" s="248"/>
      <c r="B11" s="244"/>
      <c r="C11" s="244"/>
      <c r="D11" s="244"/>
      <c r="E11" s="244"/>
      <c r="F11" s="244"/>
      <c r="G11" s="1133" t="s">
        <v>469</v>
      </c>
      <c r="H11" s="1134"/>
      <c r="I11" s="1134"/>
      <c r="J11" s="1135"/>
      <c r="K11" s="267">
        <v>173523</v>
      </c>
      <c r="L11" s="268">
        <v>22492</v>
      </c>
      <c r="M11" s="269">
        <v>22352</v>
      </c>
      <c r="N11" s="270">
        <v>0.6</v>
      </c>
    </row>
    <row r="12" spans="1:16" ht="13.5" customHeight="1" x14ac:dyDescent="0.15">
      <c r="A12" s="248"/>
      <c r="B12" s="244"/>
      <c r="C12" s="244"/>
      <c r="D12" s="244"/>
      <c r="E12" s="244"/>
      <c r="F12" s="244"/>
      <c r="G12" s="1133" t="s">
        <v>470</v>
      </c>
      <c r="H12" s="1134"/>
      <c r="I12" s="1134"/>
      <c r="J12" s="1135"/>
      <c r="K12" s="267" t="s">
        <v>471</v>
      </c>
      <c r="L12" s="268" t="s">
        <v>471</v>
      </c>
      <c r="M12" s="269">
        <v>2530</v>
      </c>
      <c r="N12" s="270" t="s">
        <v>471</v>
      </c>
    </row>
    <row r="13" spans="1:16" ht="13.5" customHeight="1" x14ac:dyDescent="0.15">
      <c r="A13" s="248"/>
      <c r="B13" s="244"/>
      <c r="C13" s="244"/>
      <c r="D13" s="244"/>
      <c r="E13" s="244"/>
      <c r="F13" s="244"/>
      <c r="G13" s="1133" t="s">
        <v>472</v>
      </c>
      <c r="H13" s="1134"/>
      <c r="I13" s="1134"/>
      <c r="J13" s="1135"/>
      <c r="K13" s="267" t="s">
        <v>471</v>
      </c>
      <c r="L13" s="268" t="s">
        <v>471</v>
      </c>
      <c r="M13" s="269" t="s">
        <v>471</v>
      </c>
      <c r="N13" s="270" t="s">
        <v>471</v>
      </c>
    </row>
    <row r="14" spans="1:16" ht="13.5" customHeight="1" x14ac:dyDescent="0.15">
      <c r="A14" s="248"/>
      <c r="B14" s="244"/>
      <c r="C14" s="244"/>
      <c r="D14" s="244"/>
      <c r="E14" s="244"/>
      <c r="F14" s="244"/>
      <c r="G14" s="1133" t="s">
        <v>473</v>
      </c>
      <c r="H14" s="1134"/>
      <c r="I14" s="1134"/>
      <c r="J14" s="1135"/>
      <c r="K14" s="267">
        <v>72033</v>
      </c>
      <c r="L14" s="268">
        <v>9337</v>
      </c>
      <c r="M14" s="269">
        <v>5605</v>
      </c>
      <c r="N14" s="270">
        <v>66.599999999999994</v>
      </c>
    </row>
    <row r="15" spans="1:16" ht="13.5" customHeight="1" x14ac:dyDescent="0.15">
      <c r="A15" s="248"/>
      <c r="B15" s="244"/>
      <c r="C15" s="244"/>
      <c r="D15" s="244"/>
      <c r="E15" s="244"/>
      <c r="F15" s="244"/>
      <c r="G15" s="1133" t="s">
        <v>474</v>
      </c>
      <c r="H15" s="1134"/>
      <c r="I15" s="1134"/>
      <c r="J15" s="1135"/>
      <c r="K15" s="267">
        <v>14433</v>
      </c>
      <c r="L15" s="268">
        <v>1871</v>
      </c>
      <c r="M15" s="269">
        <v>3103</v>
      </c>
      <c r="N15" s="270">
        <v>-39.700000000000003</v>
      </c>
    </row>
    <row r="16" spans="1:16" x14ac:dyDescent="0.15">
      <c r="A16" s="248"/>
      <c r="B16" s="244"/>
      <c r="C16" s="244"/>
      <c r="D16" s="244"/>
      <c r="E16" s="244"/>
      <c r="F16" s="244"/>
      <c r="G16" s="1136" t="s">
        <v>475</v>
      </c>
      <c r="H16" s="1137"/>
      <c r="I16" s="1137"/>
      <c r="J16" s="1138"/>
      <c r="K16" s="268">
        <v>-118334</v>
      </c>
      <c r="L16" s="268">
        <v>-15338</v>
      </c>
      <c r="M16" s="269">
        <v>-15159</v>
      </c>
      <c r="N16" s="270">
        <v>1.2</v>
      </c>
    </row>
    <row r="17" spans="1:16" x14ac:dyDescent="0.15">
      <c r="A17" s="248"/>
      <c r="B17" s="244"/>
      <c r="C17" s="244"/>
      <c r="D17" s="244"/>
      <c r="E17" s="244"/>
      <c r="F17" s="244"/>
      <c r="G17" s="1136" t="s">
        <v>169</v>
      </c>
      <c r="H17" s="1137"/>
      <c r="I17" s="1137"/>
      <c r="J17" s="1138"/>
      <c r="K17" s="268">
        <v>1135274</v>
      </c>
      <c r="L17" s="268">
        <v>147152</v>
      </c>
      <c r="M17" s="269">
        <v>172052</v>
      </c>
      <c r="N17" s="270">
        <v>-14.5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30" t="s">
        <v>480</v>
      </c>
      <c r="H21" s="1131"/>
      <c r="I21" s="1131"/>
      <c r="J21" s="1132"/>
      <c r="K21" s="280">
        <v>14.13</v>
      </c>
      <c r="L21" s="281">
        <v>15.52</v>
      </c>
      <c r="M21" s="282">
        <v>-1.39</v>
      </c>
      <c r="N21" s="249"/>
      <c r="O21" s="283"/>
      <c r="P21" s="279"/>
    </row>
    <row r="22" spans="1:16" s="284" customFormat="1" x14ac:dyDescent="0.15">
      <c r="A22" s="279"/>
      <c r="B22" s="249"/>
      <c r="C22" s="249"/>
      <c r="D22" s="249"/>
      <c r="E22" s="249"/>
      <c r="F22" s="249"/>
      <c r="G22" s="1130" t="s">
        <v>481</v>
      </c>
      <c r="H22" s="1131"/>
      <c r="I22" s="1131"/>
      <c r="J22" s="1132"/>
      <c r="K22" s="285">
        <v>100</v>
      </c>
      <c r="L22" s="286">
        <v>95.8</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9" t="s">
        <v>462</v>
      </c>
      <c r="L30" s="254"/>
      <c r="M30" s="255" t="s">
        <v>463</v>
      </c>
      <c r="N30" s="256"/>
    </row>
    <row r="31" spans="1:16" x14ac:dyDescent="0.15">
      <c r="A31" s="248"/>
      <c r="B31" s="244"/>
      <c r="C31" s="244"/>
      <c r="D31" s="244"/>
      <c r="E31" s="244"/>
      <c r="F31" s="244"/>
      <c r="G31" s="257"/>
      <c r="H31" s="258"/>
      <c r="I31" s="258"/>
      <c r="J31" s="259"/>
      <c r="K31" s="1120"/>
      <c r="L31" s="260" t="s">
        <v>464</v>
      </c>
      <c r="M31" s="261" t="s">
        <v>465</v>
      </c>
      <c r="N31" s="262" t="s">
        <v>466</v>
      </c>
    </row>
    <row r="32" spans="1:16" ht="27" customHeight="1" x14ac:dyDescent="0.15">
      <c r="A32" s="248"/>
      <c r="B32" s="244"/>
      <c r="C32" s="244"/>
      <c r="D32" s="244"/>
      <c r="E32" s="244"/>
      <c r="F32" s="244"/>
      <c r="G32" s="1121" t="s">
        <v>484</v>
      </c>
      <c r="H32" s="1122"/>
      <c r="I32" s="1122"/>
      <c r="J32" s="1123"/>
      <c r="K32" s="294">
        <v>215042</v>
      </c>
      <c r="L32" s="294">
        <v>27873</v>
      </c>
      <c r="M32" s="295">
        <v>106666</v>
      </c>
      <c r="N32" s="296">
        <v>-73.900000000000006</v>
      </c>
    </row>
    <row r="33" spans="1:16" ht="13.5" customHeight="1" x14ac:dyDescent="0.15">
      <c r="A33" s="248"/>
      <c r="B33" s="244"/>
      <c r="C33" s="244"/>
      <c r="D33" s="244"/>
      <c r="E33" s="244"/>
      <c r="F33" s="244"/>
      <c r="G33" s="1121" t="s">
        <v>485</v>
      </c>
      <c r="H33" s="1122"/>
      <c r="I33" s="1122"/>
      <c r="J33" s="1123"/>
      <c r="K33" s="294" t="s">
        <v>471</v>
      </c>
      <c r="L33" s="294" t="s">
        <v>471</v>
      </c>
      <c r="M33" s="295" t="s">
        <v>471</v>
      </c>
      <c r="N33" s="296" t="s">
        <v>471</v>
      </c>
    </row>
    <row r="34" spans="1:16" ht="27" customHeight="1" x14ac:dyDescent="0.15">
      <c r="A34" s="248"/>
      <c r="B34" s="244"/>
      <c r="C34" s="244"/>
      <c r="D34" s="244"/>
      <c r="E34" s="244"/>
      <c r="F34" s="244"/>
      <c r="G34" s="1121" t="s">
        <v>486</v>
      </c>
      <c r="H34" s="1122"/>
      <c r="I34" s="1122"/>
      <c r="J34" s="1123"/>
      <c r="K34" s="294" t="s">
        <v>471</v>
      </c>
      <c r="L34" s="294" t="s">
        <v>471</v>
      </c>
      <c r="M34" s="295">
        <v>439</v>
      </c>
      <c r="N34" s="296" t="s">
        <v>471</v>
      </c>
    </row>
    <row r="35" spans="1:16" ht="27" customHeight="1" x14ac:dyDescent="0.15">
      <c r="A35" s="248"/>
      <c r="B35" s="244"/>
      <c r="C35" s="244"/>
      <c r="D35" s="244"/>
      <c r="E35" s="244"/>
      <c r="F35" s="244"/>
      <c r="G35" s="1121" t="s">
        <v>487</v>
      </c>
      <c r="H35" s="1122"/>
      <c r="I35" s="1122"/>
      <c r="J35" s="1123"/>
      <c r="K35" s="294">
        <v>162580</v>
      </c>
      <c r="L35" s="294">
        <v>21073</v>
      </c>
      <c r="M35" s="295">
        <v>24405</v>
      </c>
      <c r="N35" s="296">
        <v>-13.7</v>
      </c>
    </row>
    <row r="36" spans="1:16" ht="27" customHeight="1" x14ac:dyDescent="0.15">
      <c r="A36" s="248"/>
      <c r="B36" s="244"/>
      <c r="C36" s="244"/>
      <c r="D36" s="244"/>
      <c r="E36" s="244"/>
      <c r="F36" s="244"/>
      <c r="G36" s="1121" t="s">
        <v>488</v>
      </c>
      <c r="H36" s="1122"/>
      <c r="I36" s="1122"/>
      <c r="J36" s="1123"/>
      <c r="K36" s="294">
        <v>12487</v>
      </c>
      <c r="L36" s="294">
        <v>1619</v>
      </c>
      <c r="M36" s="295">
        <v>4847</v>
      </c>
      <c r="N36" s="296">
        <v>-66.599999999999994</v>
      </c>
    </row>
    <row r="37" spans="1:16" ht="13.5" customHeight="1" x14ac:dyDescent="0.15">
      <c r="A37" s="248"/>
      <c r="B37" s="244"/>
      <c r="C37" s="244"/>
      <c r="D37" s="244"/>
      <c r="E37" s="244"/>
      <c r="F37" s="244"/>
      <c r="G37" s="1121" t="s">
        <v>489</v>
      </c>
      <c r="H37" s="1122"/>
      <c r="I37" s="1122"/>
      <c r="J37" s="1123"/>
      <c r="K37" s="294" t="s">
        <v>471</v>
      </c>
      <c r="L37" s="294" t="s">
        <v>471</v>
      </c>
      <c r="M37" s="295">
        <v>2124</v>
      </c>
      <c r="N37" s="296" t="s">
        <v>471</v>
      </c>
    </row>
    <row r="38" spans="1:16" ht="27" customHeight="1" x14ac:dyDescent="0.15">
      <c r="A38" s="248"/>
      <c r="B38" s="244"/>
      <c r="C38" s="244"/>
      <c r="D38" s="244"/>
      <c r="E38" s="244"/>
      <c r="F38" s="244"/>
      <c r="G38" s="1124" t="s">
        <v>490</v>
      </c>
      <c r="H38" s="1125"/>
      <c r="I38" s="1125"/>
      <c r="J38" s="1126"/>
      <c r="K38" s="297" t="s">
        <v>471</v>
      </c>
      <c r="L38" s="297" t="s">
        <v>471</v>
      </c>
      <c r="M38" s="298">
        <v>33</v>
      </c>
      <c r="N38" s="299" t="s">
        <v>471</v>
      </c>
      <c r="O38" s="293"/>
    </row>
    <row r="39" spans="1:16" x14ac:dyDescent="0.15">
      <c r="A39" s="248"/>
      <c r="B39" s="244"/>
      <c r="C39" s="244"/>
      <c r="D39" s="244"/>
      <c r="E39" s="244"/>
      <c r="F39" s="244"/>
      <c r="G39" s="1124" t="s">
        <v>491</v>
      </c>
      <c r="H39" s="1125"/>
      <c r="I39" s="1125"/>
      <c r="J39" s="1126"/>
      <c r="K39" s="300" t="s">
        <v>471</v>
      </c>
      <c r="L39" s="300" t="s">
        <v>471</v>
      </c>
      <c r="M39" s="301">
        <v>-5315</v>
      </c>
      <c r="N39" s="302" t="s">
        <v>471</v>
      </c>
      <c r="O39" s="293"/>
    </row>
    <row r="40" spans="1:16" ht="27" customHeight="1" x14ac:dyDescent="0.15">
      <c r="A40" s="248"/>
      <c r="B40" s="244"/>
      <c r="C40" s="244"/>
      <c r="D40" s="244"/>
      <c r="E40" s="244"/>
      <c r="F40" s="244"/>
      <c r="G40" s="1121" t="s">
        <v>492</v>
      </c>
      <c r="H40" s="1122"/>
      <c r="I40" s="1122"/>
      <c r="J40" s="1123"/>
      <c r="K40" s="300">
        <v>-273923</v>
      </c>
      <c r="L40" s="300">
        <v>-35505</v>
      </c>
      <c r="M40" s="301">
        <v>-96584</v>
      </c>
      <c r="N40" s="302">
        <v>-63.2</v>
      </c>
      <c r="O40" s="293"/>
    </row>
    <row r="41" spans="1:16" x14ac:dyDescent="0.15">
      <c r="A41" s="248"/>
      <c r="B41" s="244"/>
      <c r="C41" s="244"/>
      <c r="D41" s="244"/>
      <c r="E41" s="244"/>
      <c r="F41" s="244"/>
      <c r="G41" s="1127" t="s">
        <v>279</v>
      </c>
      <c r="H41" s="1128"/>
      <c r="I41" s="1128"/>
      <c r="J41" s="1129"/>
      <c r="K41" s="294">
        <v>116186</v>
      </c>
      <c r="L41" s="300">
        <v>15060</v>
      </c>
      <c r="M41" s="301">
        <v>36615</v>
      </c>
      <c r="N41" s="302">
        <v>-58.9</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14" t="s">
        <v>462</v>
      </c>
      <c r="J49" s="1116" t="s">
        <v>496</v>
      </c>
      <c r="K49" s="1117"/>
      <c r="L49" s="1117"/>
      <c r="M49" s="1117"/>
      <c r="N49" s="1118"/>
    </row>
    <row r="50" spans="1:14" x14ac:dyDescent="0.15">
      <c r="A50" s="248"/>
      <c r="B50" s="244"/>
      <c r="C50" s="244"/>
      <c r="D50" s="244"/>
      <c r="E50" s="244"/>
      <c r="F50" s="244"/>
      <c r="G50" s="312"/>
      <c r="H50" s="313"/>
      <c r="I50" s="1115"/>
      <c r="J50" s="314" t="s">
        <v>497</v>
      </c>
      <c r="K50" s="315" t="s">
        <v>498</v>
      </c>
      <c r="L50" s="316" t="s">
        <v>499</v>
      </c>
      <c r="M50" s="317" t="s">
        <v>500</v>
      </c>
      <c r="N50" s="318" t="s">
        <v>501</v>
      </c>
    </row>
    <row r="51" spans="1:14" x14ac:dyDescent="0.15">
      <c r="A51" s="248"/>
      <c r="B51" s="244"/>
      <c r="C51" s="244"/>
      <c r="D51" s="244"/>
      <c r="E51" s="244"/>
      <c r="F51" s="244"/>
      <c r="G51" s="310" t="s">
        <v>502</v>
      </c>
      <c r="H51" s="311"/>
      <c r="I51" s="319">
        <v>829338</v>
      </c>
      <c r="J51" s="320">
        <v>104556</v>
      </c>
      <c r="K51" s="321">
        <v>106</v>
      </c>
      <c r="L51" s="322">
        <v>192544</v>
      </c>
      <c r="M51" s="323">
        <v>10.4</v>
      </c>
      <c r="N51" s="324">
        <v>95.6</v>
      </c>
    </row>
    <row r="52" spans="1:14" x14ac:dyDescent="0.15">
      <c r="A52" s="248"/>
      <c r="B52" s="244"/>
      <c r="C52" s="244"/>
      <c r="D52" s="244"/>
      <c r="E52" s="244"/>
      <c r="F52" s="244"/>
      <c r="G52" s="325"/>
      <c r="H52" s="326" t="s">
        <v>503</v>
      </c>
      <c r="I52" s="327">
        <v>625307</v>
      </c>
      <c r="J52" s="328">
        <v>78833</v>
      </c>
      <c r="K52" s="329">
        <v>60.9</v>
      </c>
      <c r="L52" s="330">
        <v>82235</v>
      </c>
      <c r="M52" s="331">
        <v>-8.1</v>
      </c>
      <c r="N52" s="332">
        <v>69</v>
      </c>
    </row>
    <row r="53" spans="1:14" x14ac:dyDescent="0.15">
      <c r="A53" s="248"/>
      <c r="B53" s="244"/>
      <c r="C53" s="244"/>
      <c r="D53" s="244"/>
      <c r="E53" s="244"/>
      <c r="F53" s="244"/>
      <c r="G53" s="310" t="s">
        <v>504</v>
      </c>
      <c r="H53" s="311"/>
      <c r="I53" s="319">
        <v>780443</v>
      </c>
      <c r="J53" s="320">
        <v>99954</v>
      </c>
      <c r="K53" s="321">
        <v>-4.4000000000000004</v>
      </c>
      <c r="L53" s="322">
        <v>146140</v>
      </c>
      <c r="M53" s="323">
        <v>-24.1</v>
      </c>
      <c r="N53" s="324">
        <v>19.7</v>
      </c>
    </row>
    <row r="54" spans="1:14" x14ac:dyDescent="0.15">
      <c r="A54" s="248"/>
      <c r="B54" s="244"/>
      <c r="C54" s="244"/>
      <c r="D54" s="244"/>
      <c r="E54" s="244"/>
      <c r="F54" s="244"/>
      <c r="G54" s="325"/>
      <c r="H54" s="326" t="s">
        <v>503</v>
      </c>
      <c r="I54" s="327">
        <v>718542</v>
      </c>
      <c r="J54" s="328">
        <v>92026</v>
      </c>
      <c r="K54" s="329">
        <v>16.7</v>
      </c>
      <c r="L54" s="330">
        <v>75451</v>
      </c>
      <c r="M54" s="331">
        <v>-8.1999999999999993</v>
      </c>
      <c r="N54" s="332">
        <v>24.9</v>
      </c>
    </row>
    <row r="55" spans="1:14" x14ac:dyDescent="0.15">
      <c r="A55" s="248"/>
      <c r="B55" s="244"/>
      <c r="C55" s="244"/>
      <c r="D55" s="244"/>
      <c r="E55" s="244"/>
      <c r="F55" s="244"/>
      <c r="G55" s="310" t="s">
        <v>505</v>
      </c>
      <c r="H55" s="311"/>
      <c r="I55" s="319">
        <v>1070865</v>
      </c>
      <c r="J55" s="320">
        <v>135074</v>
      </c>
      <c r="K55" s="321">
        <v>35.1</v>
      </c>
      <c r="L55" s="322">
        <v>146641</v>
      </c>
      <c r="M55" s="323">
        <v>0.3</v>
      </c>
      <c r="N55" s="324">
        <v>34.799999999999997</v>
      </c>
    </row>
    <row r="56" spans="1:14" x14ac:dyDescent="0.15">
      <c r="A56" s="248"/>
      <c r="B56" s="244"/>
      <c r="C56" s="244"/>
      <c r="D56" s="244"/>
      <c r="E56" s="244"/>
      <c r="F56" s="244"/>
      <c r="G56" s="325"/>
      <c r="H56" s="326" t="s">
        <v>503</v>
      </c>
      <c r="I56" s="327">
        <v>560823</v>
      </c>
      <c r="J56" s="328">
        <v>70740</v>
      </c>
      <c r="K56" s="329">
        <v>-23.1</v>
      </c>
      <c r="L56" s="330">
        <v>68142</v>
      </c>
      <c r="M56" s="331">
        <v>-9.6999999999999993</v>
      </c>
      <c r="N56" s="332">
        <v>-13.4</v>
      </c>
    </row>
    <row r="57" spans="1:14" x14ac:dyDescent="0.15">
      <c r="A57" s="248"/>
      <c r="B57" s="244"/>
      <c r="C57" s="244"/>
      <c r="D57" s="244"/>
      <c r="E57" s="244"/>
      <c r="F57" s="244"/>
      <c r="G57" s="310" t="s">
        <v>506</v>
      </c>
      <c r="H57" s="311"/>
      <c r="I57" s="319">
        <v>590265</v>
      </c>
      <c r="J57" s="320">
        <v>74916</v>
      </c>
      <c r="K57" s="321">
        <v>-44.5</v>
      </c>
      <c r="L57" s="322">
        <v>174587</v>
      </c>
      <c r="M57" s="323">
        <v>19.100000000000001</v>
      </c>
      <c r="N57" s="324">
        <v>-63.6</v>
      </c>
    </row>
    <row r="58" spans="1:14" x14ac:dyDescent="0.15">
      <c r="A58" s="248"/>
      <c r="B58" s="244"/>
      <c r="C58" s="244"/>
      <c r="D58" s="244"/>
      <c r="E58" s="244"/>
      <c r="F58" s="244"/>
      <c r="G58" s="325"/>
      <c r="H58" s="326" t="s">
        <v>503</v>
      </c>
      <c r="I58" s="327">
        <v>442515</v>
      </c>
      <c r="J58" s="328">
        <v>56164</v>
      </c>
      <c r="K58" s="329">
        <v>-20.6</v>
      </c>
      <c r="L58" s="330">
        <v>79695</v>
      </c>
      <c r="M58" s="331">
        <v>17</v>
      </c>
      <c r="N58" s="332">
        <v>-37.6</v>
      </c>
    </row>
    <row r="59" spans="1:14" x14ac:dyDescent="0.15">
      <c r="A59" s="248"/>
      <c r="B59" s="244"/>
      <c r="C59" s="244"/>
      <c r="D59" s="244"/>
      <c r="E59" s="244"/>
      <c r="F59" s="244"/>
      <c r="G59" s="310" t="s">
        <v>507</v>
      </c>
      <c r="H59" s="311"/>
      <c r="I59" s="319">
        <v>577129</v>
      </c>
      <c r="J59" s="320">
        <v>74806</v>
      </c>
      <c r="K59" s="321">
        <v>-0.1</v>
      </c>
      <c r="L59" s="322">
        <v>175675</v>
      </c>
      <c r="M59" s="323">
        <v>0.6</v>
      </c>
      <c r="N59" s="324">
        <v>-0.7</v>
      </c>
    </row>
    <row r="60" spans="1:14" x14ac:dyDescent="0.15">
      <c r="A60" s="248"/>
      <c r="B60" s="244"/>
      <c r="C60" s="244"/>
      <c r="D60" s="244"/>
      <c r="E60" s="244"/>
      <c r="F60" s="244"/>
      <c r="G60" s="325"/>
      <c r="H60" s="326" t="s">
        <v>503</v>
      </c>
      <c r="I60" s="333">
        <v>409495</v>
      </c>
      <c r="J60" s="328">
        <v>53078</v>
      </c>
      <c r="K60" s="329">
        <v>-5.5</v>
      </c>
      <c r="L60" s="330">
        <v>87698</v>
      </c>
      <c r="M60" s="331">
        <v>10</v>
      </c>
      <c r="N60" s="332">
        <v>-15.5</v>
      </c>
    </row>
    <row r="61" spans="1:14" x14ac:dyDescent="0.15">
      <c r="A61" s="248"/>
      <c r="B61" s="244"/>
      <c r="C61" s="244"/>
      <c r="D61" s="244"/>
      <c r="E61" s="244"/>
      <c r="F61" s="244"/>
      <c r="G61" s="310" t="s">
        <v>508</v>
      </c>
      <c r="H61" s="334"/>
      <c r="I61" s="335">
        <v>769608</v>
      </c>
      <c r="J61" s="336">
        <v>97861</v>
      </c>
      <c r="K61" s="337">
        <v>18.399999999999999</v>
      </c>
      <c r="L61" s="338">
        <v>167117</v>
      </c>
      <c r="M61" s="339">
        <v>1.3</v>
      </c>
      <c r="N61" s="324">
        <v>17.100000000000001</v>
      </c>
    </row>
    <row r="62" spans="1:14" x14ac:dyDescent="0.15">
      <c r="A62" s="248"/>
      <c r="B62" s="244"/>
      <c r="C62" s="244"/>
      <c r="D62" s="244"/>
      <c r="E62" s="244"/>
      <c r="F62" s="244"/>
      <c r="G62" s="325"/>
      <c r="H62" s="326" t="s">
        <v>503</v>
      </c>
      <c r="I62" s="327">
        <v>551336</v>
      </c>
      <c r="J62" s="328">
        <v>70168</v>
      </c>
      <c r="K62" s="329">
        <v>5.7</v>
      </c>
      <c r="L62" s="330">
        <v>78644</v>
      </c>
      <c r="M62" s="331">
        <v>0.2</v>
      </c>
      <c r="N62" s="332">
        <v>5.5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BY34" sqref="BY34:CM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9" t="s">
        <v>3</v>
      </c>
      <c r="D47" s="1139"/>
      <c r="E47" s="1140"/>
      <c r="F47" s="11">
        <v>25.63</v>
      </c>
      <c r="G47" s="12">
        <v>21.42</v>
      </c>
      <c r="H47" s="12">
        <v>22.61</v>
      </c>
      <c r="I47" s="12">
        <v>22.15</v>
      </c>
      <c r="J47" s="13">
        <v>19.48</v>
      </c>
    </row>
    <row r="48" spans="2:10" ht="57.75" customHeight="1" x14ac:dyDescent="0.15">
      <c r="B48" s="14"/>
      <c r="C48" s="1141" t="s">
        <v>4</v>
      </c>
      <c r="D48" s="1141"/>
      <c r="E48" s="1142"/>
      <c r="F48" s="15">
        <v>9.81</v>
      </c>
      <c r="G48" s="16">
        <v>10.53</v>
      </c>
      <c r="H48" s="16">
        <v>9.99</v>
      </c>
      <c r="I48" s="16">
        <v>9.14</v>
      </c>
      <c r="J48" s="17">
        <v>10.3</v>
      </c>
    </row>
    <row r="49" spans="2:10" ht="57.75" customHeight="1" thickBot="1" x14ac:dyDescent="0.2">
      <c r="B49" s="18"/>
      <c r="C49" s="1143" t="s">
        <v>5</v>
      </c>
      <c r="D49" s="1143"/>
      <c r="E49" s="1144"/>
      <c r="F49" s="19">
        <v>7.56</v>
      </c>
      <c r="G49" s="20" t="s">
        <v>515</v>
      </c>
      <c r="H49" s="20">
        <v>0.49</v>
      </c>
      <c r="I49" s="20" t="s">
        <v>516</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BY34" sqref="BY34:CM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1" t="s">
        <v>518</v>
      </c>
      <c r="D34" s="1151"/>
      <c r="E34" s="1152"/>
      <c r="F34" s="32">
        <v>9.81</v>
      </c>
      <c r="G34" s="33">
        <v>10.53</v>
      </c>
      <c r="H34" s="33">
        <v>9.99</v>
      </c>
      <c r="I34" s="33">
        <v>9.14</v>
      </c>
      <c r="J34" s="34">
        <v>10.29</v>
      </c>
      <c r="K34" s="22"/>
      <c r="L34" s="22"/>
      <c r="M34" s="22"/>
      <c r="N34" s="22"/>
      <c r="O34" s="22"/>
      <c r="P34" s="22"/>
    </row>
    <row r="35" spans="1:16" ht="39" customHeight="1" x14ac:dyDescent="0.15">
      <c r="A35" s="22"/>
      <c r="B35" s="35"/>
      <c r="C35" s="1145" t="s">
        <v>519</v>
      </c>
      <c r="D35" s="1146"/>
      <c r="E35" s="1147"/>
      <c r="F35" s="36">
        <v>5.16</v>
      </c>
      <c r="G35" s="37">
        <v>4.8600000000000003</v>
      </c>
      <c r="H35" s="37">
        <v>1.34</v>
      </c>
      <c r="I35" s="37">
        <v>4.59</v>
      </c>
      <c r="J35" s="38">
        <v>3.28</v>
      </c>
      <c r="K35" s="22"/>
      <c r="L35" s="22"/>
      <c r="M35" s="22"/>
      <c r="N35" s="22"/>
      <c r="O35" s="22"/>
      <c r="P35" s="22"/>
    </row>
    <row r="36" spans="1:16" ht="39" customHeight="1" x14ac:dyDescent="0.15">
      <c r="A36" s="22"/>
      <c r="B36" s="35"/>
      <c r="C36" s="1145" t="s">
        <v>520</v>
      </c>
      <c r="D36" s="1146"/>
      <c r="E36" s="1147"/>
      <c r="F36" s="36">
        <v>0.59</v>
      </c>
      <c r="G36" s="37">
        <v>0.5</v>
      </c>
      <c r="H36" s="37">
        <v>0.66</v>
      </c>
      <c r="I36" s="37">
        <v>0.85</v>
      </c>
      <c r="J36" s="38">
        <v>0.87</v>
      </c>
      <c r="K36" s="22"/>
      <c r="L36" s="22"/>
      <c r="M36" s="22"/>
      <c r="N36" s="22"/>
      <c r="O36" s="22"/>
      <c r="P36" s="22"/>
    </row>
    <row r="37" spans="1:16" ht="39" customHeight="1" x14ac:dyDescent="0.15">
      <c r="A37" s="22"/>
      <c r="B37" s="35"/>
      <c r="C37" s="1145" t="s">
        <v>521</v>
      </c>
      <c r="D37" s="1146"/>
      <c r="E37" s="1147"/>
      <c r="F37" s="36">
        <v>0.15</v>
      </c>
      <c r="G37" s="37">
        <v>0.18</v>
      </c>
      <c r="H37" s="37">
        <v>0.11</v>
      </c>
      <c r="I37" s="37">
        <v>0.09</v>
      </c>
      <c r="J37" s="38">
        <v>0.02</v>
      </c>
      <c r="K37" s="22"/>
      <c r="L37" s="22"/>
      <c r="M37" s="22"/>
      <c r="N37" s="22"/>
      <c r="O37" s="22"/>
      <c r="P37" s="22"/>
    </row>
    <row r="38" spans="1:16" ht="39" customHeight="1" x14ac:dyDescent="0.15">
      <c r="A38" s="22"/>
      <c r="B38" s="35"/>
      <c r="C38" s="1145" t="s">
        <v>522</v>
      </c>
      <c r="D38" s="1146"/>
      <c r="E38" s="1147"/>
      <c r="F38" s="36">
        <v>0.21</v>
      </c>
      <c r="G38" s="37">
        <v>0.11</v>
      </c>
      <c r="H38" s="37">
        <v>0.05</v>
      </c>
      <c r="I38" s="37">
        <v>0</v>
      </c>
      <c r="J38" s="38">
        <v>0.01</v>
      </c>
      <c r="K38" s="22"/>
      <c r="L38" s="22"/>
      <c r="M38" s="22"/>
      <c r="N38" s="22"/>
      <c r="O38" s="22"/>
      <c r="P38" s="22"/>
    </row>
    <row r="39" spans="1:16" ht="39" customHeight="1" x14ac:dyDescent="0.15">
      <c r="A39" s="22"/>
      <c r="B39" s="35"/>
      <c r="C39" s="1145" t="s">
        <v>523</v>
      </c>
      <c r="D39" s="1146"/>
      <c r="E39" s="1147"/>
      <c r="F39" s="36">
        <v>0.01</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471</v>
      </c>
      <c r="G42" s="37" t="s">
        <v>471</v>
      </c>
      <c r="H42" s="37" t="s">
        <v>471</v>
      </c>
      <c r="I42" s="37" t="s">
        <v>471</v>
      </c>
      <c r="J42" s="38" t="s">
        <v>471</v>
      </c>
      <c r="K42" s="22"/>
      <c r="L42" s="22"/>
      <c r="M42" s="22"/>
      <c r="N42" s="22"/>
      <c r="O42" s="22"/>
      <c r="P42" s="22"/>
    </row>
    <row r="43" spans="1:16" ht="39" customHeight="1" thickBot="1" x14ac:dyDescent="0.2">
      <c r="A43" s="22"/>
      <c r="B43" s="40"/>
      <c r="C43" s="1148" t="s">
        <v>525</v>
      </c>
      <c r="D43" s="1149"/>
      <c r="E43" s="1150"/>
      <c r="F43" s="41">
        <v>0</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8"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191</v>
      </c>
      <c r="L45" s="60">
        <v>198</v>
      </c>
      <c r="M45" s="60">
        <v>203</v>
      </c>
      <c r="N45" s="60">
        <v>214</v>
      </c>
      <c r="O45" s="61">
        <v>215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150</v>
      </c>
      <c r="L48" s="64">
        <v>151</v>
      </c>
      <c r="M48" s="64">
        <v>153</v>
      </c>
      <c r="N48" s="64">
        <v>157</v>
      </c>
      <c r="O48" s="65">
        <v>163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111</v>
      </c>
      <c r="L49" s="64">
        <v>40</v>
      </c>
      <c r="M49" s="64">
        <v>28</v>
      </c>
      <c r="N49" s="64">
        <v>8</v>
      </c>
      <c r="O49" s="65">
        <v>12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471</v>
      </c>
      <c r="L51" s="64" t="s">
        <v>471</v>
      </c>
      <c r="M51" s="64" t="s">
        <v>471</v>
      </c>
      <c r="N51" s="64" t="s">
        <v>471</v>
      </c>
      <c r="O51" s="65" t="s">
        <v>471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268</v>
      </c>
      <c r="L52" s="64">
        <v>255</v>
      </c>
      <c r="M52" s="64">
        <v>261</v>
      </c>
      <c r="N52" s="64">
        <v>264</v>
      </c>
      <c r="O52" s="65">
        <v>274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184</v>
      </c>
      <c r="L53" s="69">
        <v>134</v>
      </c>
      <c r="M53" s="69">
        <v>123</v>
      </c>
      <c r="N53" s="69">
        <v>115</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2016-04-08T10:55:04Z</cp:lastPrinted>
  <dcterms:created xsi:type="dcterms:W3CDTF">2016-02-15T01:04:59Z</dcterms:created>
  <dcterms:modified xsi:type="dcterms:W3CDTF">2016-04-08T10:55:05Z</dcterms:modified>
  <cp:category/>
</cp:coreProperties>
</file>