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basv36\Profile$\h-jitsukawa390\Desktop\"/>
    </mc:Choice>
  </mc:AlternateContent>
  <bookViews>
    <workbookView xWindow="0" yWindow="0" windowWidth="23040" windowHeight="95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l="1"/>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c r="CO35" i="10" s="1"/>
</calcChain>
</file>

<file path=xl/sharedStrings.xml><?xml version="1.0" encoding="utf-8"?>
<sst xmlns="http://schemas.openxmlformats.org/spreadsheetml/2006/main" count="1145" uniqueCount="603">
  <si>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</si>
  <si>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</si>
  <si>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</si>
  <si>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</si>
  <si>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</si>
  <si>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</si>
  <si>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</si>
  <si>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</si>
  <si>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</si>
  <si>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</si>
  <si>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</si>
  <si>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</si>
  <si>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</si>
  <si>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</si>
  <si>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</si>
  <si>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</si>
  <si>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</si>
  <si>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</si>
  <si>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</si>
  <si>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</si>
  <si>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</si>
  <si>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</si>
  <si>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</si>
  <si>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</si>
  <si>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</si>
  <si>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</si>
  <si>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</si>
  <si>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</si>
  <si>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</si>
  <si>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</si>
  <si>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</si>
  <si>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</si>
  <si>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</si>
  <si>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</si>
  <si>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</si>
  <si>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</si>
  <si>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</si>
  <si>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</si>
  <si>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</si>
  <si>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</si>
  <si>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</si>
  <si>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</si>
  <si>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</si>
  <si>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</si>
  <si>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</si>
  <si>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</si>
  <si>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</si>
  <si>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</si>
  <si>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</si>
  <si>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</si>
  <si>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</si>
  <si>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</si>
  <si>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</si>
  <si>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</si>
  <si>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</si>
  <si>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</si>
  <si>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</si>
  <si>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</si>
  <si>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</si>
  <si>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</si>
  <si>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</si>
  <si>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</si>
  <si>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</si>
  <si>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</si>
  <si>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</si>
  <si>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</si>
  <si>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</si>
  <si>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</si>
  <si>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</si>
  <si>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</si>
  <si>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</si>
  <si>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</si>
  <si>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</si>
  <si>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</si>
  <si>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</si>
  <si>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</si>
  <si>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</si>
  <si>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</si>
  <si>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</si>
  <si>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</si>
  <si>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</si>
  <si>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</si>
  <si>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</si>
  <si>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</si>
  <si>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</si>
  <si>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</si>
  <si>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</si>
  <si>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</si>
  <si>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</si>
  <si>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</si>
  <si>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</si>
  <si>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</si>
  <si>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</si>
  <si>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</si>
  <si>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</si>
  <si>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</si>
  <si>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</si>
  <si>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</si>
  <si>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芝山町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</si>
  <si>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</si>
  <si>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</si>
  <si>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</si>
  <si>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</si>
  <si>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</si>
  <si>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</si>
  <si>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</si>
  <si>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</si>
  <si>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</si>
  <si>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</si>
  <si>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</si>
  <si>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</si>
  <si>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</si>
  <si>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</si>
  <si>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</si>
  <si>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</si>
  <si>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</si>
  <si>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</si>
  <si>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</si>
  <si>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</si>
  <si>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</si>
  <si>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</si>
  <si>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</si>
  <si>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</si>
  <si>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</si>
  <si>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</si>
  <si>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</si>
  <si>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</si>
  <si>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</si>
  <si>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</si>
  <si>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</si>
  <si>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</si>
  <si>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</si>
  <si>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</si>
  <si>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</si>
  <si>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</si>
  <si>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</si>
  <si>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</si>
  <si>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</si>
  <si>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</si>
  <si>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</si>
  <si>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</si>
  <si>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</si>
  <si>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</si>
  <si>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</si>
  <si>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</si>
  <si>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</si>
  <si>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</si>
  <si>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</si>
  <si>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</si>
  <si>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</si>
  <si>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</si>
  <si>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</si>
  <si>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</si>
  <si>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</si>
  <si>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</si>
  <si>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</si>
  <si>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</si>
  <si>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</si>
  <si>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</si>
  <si>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</si>
  <si>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</si>
  <si>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</si>
  <si>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</si>
  <si>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</si>
  <si>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</si>
  <si>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</si>
  <si>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</si>
  <si>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</si>
  <si>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</si>
  <si>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</si>
  <si>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</si>
  <si>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</si>
  <si>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</si>
  <si>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</si>
  <si>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</si>
  <si>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</si>
  <si>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</si>
  <si>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</si>
  <si>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</si>
  <si>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</si>
  <si>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</si>
  <si>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</si>
  <si>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</si>
  <si>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</si>
  <si>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</si>
  <si>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</si>
  <si>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</si>
  <si>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</si>
  <si>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</si>
  <si>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</si>
  <si>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</si>
  <si>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</si>
  <si>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</si>
  <si>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</si>
  <si>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</si>
  <si>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</si>
  <si>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</si>
  <si>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</si>
  <si>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</si>
  <si>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</si>
  <si>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</si>
  <si>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</si>
  <si>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</si>
  <si>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</si>
  <si>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</si>
  <si>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</si>
  <si>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</si>
  <si>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</si>
  <si>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</si>
  <si>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</si>
  <si>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</si>
  <si>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千葉県芝山町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</si>
  <si>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</si>
  <si>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</si>
  <si>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</si>
  <si>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</si>
  <si>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</si>
  <si>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</si>
  <si>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</si>
  <si>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</si>
  <si>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</si>
  <si>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</si>
  <si>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</si>
  <si>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</si>
  <si>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</si>
  <si>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</si>
  <si>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</si>
  <si>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</si>
  <si>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</si>
  <si>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</si>
  <si>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</si>
  <si>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</si>
  <si>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</si>
  <si>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</si>
  <si>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</si>
  <si>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</si>
  <si>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</si>
  <si>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</si>
  <si>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</si>
  <si>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</si>
  <si>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</si>
  <si>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</si>
  <si>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</si>
  <si>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</si>
  <si>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</si>
  <si>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</si>
  <si>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</si>
  <si>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</si>
  <si>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</si>
  <si>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</si>
  <si>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</si>
  <si>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</si>
  <si>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</si>
  <si>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</si>
  <si>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</si>
  <si>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</si>
  <si>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</si>
  <si>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</si>
  <si>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</si>
  <si>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</si>
  <si>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</si>
  <si>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</si>
  <si>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</si>
  <si>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</si>
  <si>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</si>
  <si>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</si>
  <si>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</si>
  <si>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</si>
  <si>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</si>
  <si>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</si>
  <si>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</si>
  <si>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</si>
  <si>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</si>
  <si>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</si>
  <si>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</si>
  <si>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</si>
  <si>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</si>
  <si>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</si>
  <si>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</si>
  <si>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</si>
  <si>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</si>
  <si>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</si>
  <si>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</si>
  <si>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</si>
  <si>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</si>
  <si>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</si>
  <si>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</si>
  <si>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</si>
  <si>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</si>
  <si>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</si>
  <si>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</si>
  <si>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</si>
  <si>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</si>
  <si>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</si>
  <si>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</si>
  <si>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</si>
  <si>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</si>
  <si>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</si>
  <si>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</si>
  <si>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</si>
  <si>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</si>
  <si>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</si>
  <si>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</si>
  <si>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</si>
  <si>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</si>
  <si>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</si>
  <si>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</si>
  <si>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</si>
  <si>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</si>
  <si>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</si>
  <si>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</si>
  <si>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</si>
  <si>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</si>
  <si>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</si>
  <si>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</si>
  <si>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</si>
  <si>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</si>
  <si>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</si>
  <si>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</si>
  <si>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</si>
  <si>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</si>
  <si>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</si>
  <si>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</si>
  <si>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</si>
  <si>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</si>
  <si>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</si>
  <si>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</si>
  <si>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</si>
  <si>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</si>
  <si>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</si>
  <si>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</si>
  <si>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</si>
  <si>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</si>
  <si>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</si>
  <si>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</si>
  <si>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</si>
  <si>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</si>
  <si>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</si>
  <si>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</si>
  <si>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</si>
  <si>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</si>
  <si>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</si>
  <si>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</si>
  <si>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</si>
  <si>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</si>
  <si>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</si>
  <si>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</si>
  <si>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</si>
  <si>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</si>
  <si>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</si>
  <si>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</si>
  <si>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</si>
  <si>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</si>
  <si>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</si>
  <si>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</si>
  <si>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</si>
  <si>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</si>
  <si>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</si>
  <si>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</si>
  <si>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</si>
  <si>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</si>
  <si>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</si>
  <si>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</si>
  <si>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</si>
  <si>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</si>
  <si>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千葉県芝山町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</si>
  <si>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</si>
  <si>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</si>
  <si>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</si>
  <si>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</si>
  <si>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</si>
  <si>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</si>
  <si>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</si>
  <si>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</si>
  <si>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</si>
  <si>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</si>
  <si>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</si>
  <si>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</si>
  <si>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</si>
  <si>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</si>
  <si>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</si>
  <si>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</si>
  <si>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</si>
  <si>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</si>
  <si>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</si>
  <si>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</si>
  <si>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</si>
  <si>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</si>
  <si>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</si>
  <si>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</si>
  <si>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</si>
  <si>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</si>
  <si>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</si>
  <si>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</si>
  <si>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</si>
  <si>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</si>
  <si>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</si>
  <si>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</si>
  <si>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</si>
  <si>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</si>
  <si>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</si>
  <si>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</si>
  <si>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</si>
  <si>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</si>
  <si>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</si>
  <si>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</si>
  <si>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</si>
  <si>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</si>
  <si>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</si>
  <si>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</si>
  <si>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</si>
  <si>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</si>
  <si>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</si>
  <si>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</si>
  <si>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</si>
  <si>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</si>
  <si>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</si>
  <si>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</si>
  <si>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</si>
  <si>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</si>
  <si>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</si>
  <si>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</si>
  <si>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</si>
  <si>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</si>
  <si>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</si>
  <si>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</si>
  <si>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</si>
  <si>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</si>
  <si>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</si>
  <si>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</si>
  <si>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</si>
  <si>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</si>
  <si>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</si>
  <si>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</si>
  <si>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</si>
  <si>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</si>
  <si>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</si>
  <si>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</si>
  <si>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</si>
  <si>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</si>
  <si>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</si>
  <si>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</si>
  <si>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</si>
  <si>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</si>
  <si>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</si>
  <si>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</si>
  <si>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</si>
  <si>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</si>
  <si>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</si>
  <si>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</si>
  <si>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</si>
  <si>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</si>
  <si>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</si>
  <si>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</si>
  <si>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</si>
  <si>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</si>
  <si>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</si>
  <si>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</si>
  <si>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</si>
  <si>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</si>
  <si>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</si>
  <si>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</si>
  <si>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</si>
  <si>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</si>
  <si>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</si>
  <si>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</si>
  <si>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</si>
  <si>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</si>
  <si>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</si>
  <si>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</si>
  <si>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</si>
  <si>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</si>
  <si>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</si>
  <si>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</si>
  <si>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</si>
  <si>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</si>
  <si>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</si>
  <si>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</si>
  <si>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</si>
  <si>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</si>
  <si>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</si>
  <si>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</si>
  <si>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</si>
  <si>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</si>
  <si>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</si>
  <si>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</si>
  <si>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</si>
  <si>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</si>
  <si>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</si>
  <si>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</si>
  <si>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</si>
  <si>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</si>
  <si>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</si>
  <si>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</si>
  <si>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</si>
  <si>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</si>
  <si>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</si>
  <si>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</si>
  <si>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</si>
  <si>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</si>
  <si>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</si>
  <si>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</si>
  <si>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</si>
  <si>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</si>
  <si>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</si>
  <si>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</si>
  <si>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</si>
  <si>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</si>
  <si>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</si>
  <si>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</si>
  <si>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</si>
  <si>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</si>
  <si>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</si>
  <si>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</si>
  <si>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</si>
  <si>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</si>
  <si>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</si>
  <si>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</si>
  <si>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</si>
  <si>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</si>
  <si>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</si>
  <si>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</si>
  <si>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</si>
  <si>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</si>
  <si>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</si>
  <si>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</si>
  <si>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</si>
  <si>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</si>
  <si>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</si>
  <si>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</si>
  <si>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</si>
  <si>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</si>
  <si>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</si>
  <si>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</si>
  <si>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</si>
  <si>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</si>
  <si>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</si>
  <si>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</si>
  <si>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</si>
  <si>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</si>
  <si>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</si>
  <si>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</si>
  <si>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</si>
  <si>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</si>
  <si>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</si>
  <si>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</si>
  <si>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</si>
  <si>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</si>
  <si>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</si>
  <si>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</si>
  <si>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</si>
  <si>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</si>
  <si>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</si>
  <si>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</si>
  <si>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4.22</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</si>
  <si>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</si>
  <si>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</si>
  <si>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</si>
  <si>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</si>
  <si>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</si>
  <si>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</si>
  <si>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</si>
  <si>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</si>
  <si>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</si>
  <si>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</si>
  <si>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</si>
  <si>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</si>
  <si>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</si>
  <si>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</si>
  <si>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芝山（向野）工業団地内給水施設等維持適正化整備基金</t>
    <rPh sb="0" eb="2">
      <t>シバヤマ</t>
    </rPh>
    <rPh sb="3" eb="4">
      <t>ム</t>
    </rPh>
    <rPh sb="4" eb="5">
      <t>ノ</t>
    </rPh>
    <rPh sb="6" eb="8">
      <t>コウギョウ</t>
    </rPh>
    <rPh sb="8" eb="10">
      <t>ダンチ</t>
    </rPh>
    <rPh sb="10" eb="11">
      <t>ナイ</t>
    </rPh>
    <rPh sb="11" eb="13">
      <t>キュウスイ</t>
    </rPh>
    <rPh sb="13" eb="15">
      <t>シセツ</t>
    </rPh>
    <rPh sb="15" eb="16">
      <t>トウ</t>
    </rPh>
    <rPh sb="16" eb="18">
      <t>イジ</t>
    </rPh>
    <rPh sb="18" eb="20">
      <t>テキセイ</t>
    </rPh>
    <rPh sb="20" eb="21">
      <t>カ</t>
    </rPh>
    <rPh sb="21" eb="23">
      <t>セイビ</t>
    </rPh>
    <rPh sb="23" eb="25">
      <t>キキン</t>
    </rPh>
    <phoneticPr fontId="2"/>
  </si>
  <si>
    <t>芝山町騒音地域整備基金</t>
    <rPh sb="0" eb="3">
      <t>シバヤママチ</t>
    </rPh>
    <rPh sb="3" eb="5">
      <t>ソウオン</t>
    </rPh>
    <rPh sb="5" eb="7">
      <t>チイキ</t>
    </rPh>
    <rPh sb="7" eb="9">
      <t>セイビ</t>
    </rPh>
    <rPh sb="9" eb="11">
      <t>キキン</t>
    </rPh>
    <phoneticPr fontId="2"/>
  </si>
  <si>
    <t>ふるさと芝山応援基金</t>
    <rPh sb="4" eb="6">
      <t>シバヤマ</t>
    </rPh>
    <rPh sb="6" eb="8">
      <t>オウエン</t>
    </rPh>
    <rPh sb="8" eb="10">
      <t>キキン</t>
    </rPh>
    <phoneticPr fontId="2"/>
  </si>
  <si>
    <t>芝山町福祉基金</t>
    <rPh sb="0" eb="3">
      <t>シバヤママチ</t>
    </rPh>
    <rPh sb="3" eb="5">
      <t>フクシ</t>
    </rPh>
    <rPh sb="5" eb="7">
      <t>キキン</t>
    </rPh>
    <phoneticPr fontId="2"/>
  </si>
  <si>
    <t>芝山町学校教育施設等整備基金</t>
    <rPh sb="0" eb="3">
      <t>シバヤママチ</t>
    </rPh>
    <rPh sb="3" eb="5">
      <t>ガッコウ</t>
    </rPh>
    <rPh sb="5" eb="7">
      <t>キョウイク</t>
    </rPh>
    <rPh sb="7" eb="10">
      <t>シセツナド</t>
    </rPh>
    <rPh sb="10" eb="12">
      <t>セイビ</t>
    </rPh>
    <rPh sb="12" eb="14">
      <t>キキン</t>
    </rPh>
    <phoneticPr fontId="5"/>
  </si>
  <si>
    <t>-</t>
    <phoneticPr fontId="2"/>
  </si>
  <si>
    <t>-</t>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</si>
  <si>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</si>
  <si>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</si>
  <si>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</si>
  <si>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</si>
  <si>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</si>
  <si>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</si>
  <si>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</si>
  <si>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</si>
  <si>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</si>
  <si>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t>
    <phoneticPr fontId="2"/>
  </si>
  <si>
    <t>芝山町振興公社</t>
    <rPh sb="0" eb="3">
      <t>シバヤママチ</t>
    </rPh>
    <rPh sb="3" eb="5">
      <t>シンコウ</t>
    </rPh>
    <rPh sb="5" eb="7">
      <t>コウシャ</t>
    </rPh>
    <phoneticPr fontId="2"/>
  </si>
  <si>
    <t>風和里しばやま</t>
    <rPh sb="0" eb="1">
      <t>カゼ</t>
    </rPh>
    <rPh sb="1" eb="2">
      <t>ワ</t>
    </rPh>
    <rPh sb="2" eb="3">
      <t>サト</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</si>
  <si>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</si>
  <si>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</si>
  <si>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</si>
  <si>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</si>
  <si>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将来負担比率は現時点数値が振れていないものの、有形固定資産減価償却率は類似団体内平均を８．９ポイント上回っている状況にある。
主な要因としては建築後３０年以上の建物が多く、道路・橋りょう・保育所・公民館は、いずれも有形固定資産減価償却率は７０％以上と高い比率となっている。
平成２８年度に策定した公共施設等総合管理計画に基づき、老朽化した施設の集約化・複合化・除却を進めていく。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</si>
  <si>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</si>
  <si>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</si>
  <si>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</si>
  <si>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</si>
  <si>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</si>
  <si>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</si>
  <si>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</si>
  <si>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実質公債比率は類似団体平均より２．４ポイント低い。
地方債の新規発行については、十分協議し、過度な発行等しないよう取り組む。</t>
    <rPh sb="0" eb="2">
      <t>ジッシツ</t>
    </rPh>
    <rPh sb="2" eb="4">
      <t>コウサイ</t>
    </rPh>
    <rPh sb="4" eb="6">
      <t>ヒリツ</t>
    </rPh>
    <rPh sb="7" eb="9">
      <t>ルイジ</t>
    </rPh>
    <rPh sb="9" eb="11">
      <t>ダンタイ</t>
    </rPh>
    <rPh sb="11" eb="13">
      <t>ヘイキン</t>
    </rPh>
    <rPh sb="22" eb="23">
      <t>ヒク</t>
    </rPh>
    <rPh sb="26" eb="29">
      <t>チホウサイ</t>
    </rPh>
    <rPh sb="30" eb="32">
      <t>シンキ</t>
    </rPh>
    <rPh sb="32" eb="34">
      <t>ハッコウ</t>
    </rPh>
    <rPh sb="40" eb="42">
      <t>ジュウブン</t>
    </rPh>
    <rPh sb="42" eb="44">
      <t>キョウギ</t>
    </rPh>
    <rPh sb="46" eb="48">
      <t>カド</t>
    </rPh>
    <rPh sb="49" eb="52">
      <t>ハッコウナド</t>
    </rPh>
    <rPh sb="57" eb="58">
      <t>ト</t>
    </rPh>
    <rPh sb="59" eb="60">
      <t>ク</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</si>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</sst>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xmlns:c16r2="http://schemas.microsoft.com/office/drawing/2015/06/chart">
            <c:ext xmlns:c16="http://schemas.microsoft.com/office/drawing/2014/chart" uri="{C3380CC4-5D6E-409C-BE32-E72D297353CC}">
              <c16:uniqueId val="{00000000-C024-4843-8B27-F2FF46F2D6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78325</c:v>
                </c:pt>
                <c:pt idx="1">
                  <c:v>57147</c:v>
                </c:pt>
                <c:pt idx="2">
                  <c:v>74093</c:v>
                </c:pt>
                <c:pt idx="3">
                  <c:v>58202</c:v>
                </c:pt>
                <c:pt idx="4">
                  <c:v>54605</c:v>
                </c:pt>
              </c:numCache>
            </c:numRef>
          </c:val>
          <c:smooth val="0"/>
          <c:extLst xmlns:c16r2="http://schemas.microsoft.com/office/drawing/2015/06/chart">
            <c:ext xmlns:c16="http://schemas.microsoft.com/office/drawing/2014/chart" uri="{C3380CC4-5D6E-409C-BE32-E72D297353CC}">
              <c16:uniqueId val="{00000001-C024-4843-8B27-F2FF46F2D67C}"/>
            </c:ext>
          </c:extLst>
        </c:ser>
        <c:dLbls>
          <c:showLegendKey val="0"/>
          <c:showVal val="0"/>
          <c:showCatName val="0"/>
          <c:showSerName val="0"/>
          <c:showPercent val="0"/>
          <c:showBubbleSize val="0"/>
        </c:dLbls>
        <c:marker val="1"/>
        <c:smooth val="0"/>
        <c:axId val="349275520"/>
        <c:axId val="349275912"/>
      </c:lineChart>
      <c:catAx>
        <c:axId val="349275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275912"/>
        <c:crosses val="autoZero"/>
        <c:auto val="1"/>
        <c:lblAlgn val="ctr"/>
        <c:lblOffset val="100"/>
        <c:tickLblSkip val="1"/>
        <c:tickMarkSkip val="1"/>
        <c:noMultiLvlLbl val="0"/>
      </c:catAx>
      <c:valAx>
        <c:axId val="3492759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275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8.0399999999999991</c:v>
                </c:pt>
                <c:pt idx="1">
                  <c:v>9.19</c:v>
                </c:pt>
                <c:pt idx="2">
                  <c:v>6.73</c:v>
                </c:pt>
                <c:pt idx="3">
                  <c:v>13.87</c:v>
                </c:pt>
                <c:pt idx="4">
                  <c:v>8.1</c:v>
                </c:pt>
              </c:numCache>
            </c:numRef>
          </c:val>
          <c:extLst xmlns:c16r2="http://schemas.microsoft.com/office/drawing/2015/06/chart">
            <c:ext xmlns:c16="http://schemas.microsoft.com/office/drawing/2014/chart" uri="{C3380CC4-5D6E-409C-BE32-E72D297353CC}">
              <c16:uniqueId val="{00000000-9DC8-4C34-A63A-D61A118F08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23.46</c:v>
                </c:pt>
                <c:pt idx="1">
                  <c:v>24.73</c:v>
                </c:pt>
                <c:pt idx="2">
                  <c:v>28.83</c:v>
                </c:pt>
                <c:pt idx="3">
                  <c:v>17.829999999999998</c:v>
                </c:pt>
                <c:pt idx="4">
                  <c:v>26.38</c:v>
                </c:pt>
              </c:numCache>
            </c:numRef>
          </c:val>
          <c:extLst xmlns:c16r2="http://schemas.microsoft.com/office/drawing/2015/06/chart">
            <c:ext xmlns:c16="http://schemas.microsoft.com/office/drawing/2014/chart" uri="{C3380CC4-5D6E-409C-BE32-E72D297353CC}">
              <c16:uniqueId val="{00000001-9DC8-4C34-A63A-D61A118F082D}"/>
            </c:ext>
          </c:extLst>
        </c:ser>
        <c:dLbls>
          <c:showLegendKey val="0"/>
          <c:showVal val="0"/>
          <c:showCatName val="0"/>
          <c:showSerName val="0"/>
          <c:showPercent val="0"/>
          <c:showBubbleSize val="0"/>
        </c:dLbls>
        <c:gapWidth val="250"/>
        <c:overlap val="100"/>
        <c:axId val="349273560"/>
        <c:axId val="349274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1.53</c:v>
                </c:pt>
                <c:pt idx="1">
                  <c:v>2.4700000000000002</c:v>
                </c:pt>
                <c:pt idx="2">
                  <c:v>2.0499999999999998</c:v>
                </c:pt>
                <c:pt idx="3">
                  <c:v>-4.22</c:v>
                </c:pt>
                <c:pt idx="4">
                  <c:v>4.67</c:v>
                </c:pt>
              </c:numCache>
            </c:numRef>
          </c:val>
          <c:smooth val="0"/>
          <c:extLst xmlns:c16r2="http://schemas.microsoft.com/office/drawing/2015/06/chart">
            <c:ext xmlns:c16="http://schemas.microsoft.com/office/drawing/2014/chart" uri="{C3380CC4-5D6E-409C-BE32-E72D297353CC}">
              <c16:uniqueId val="{00000002-9DC8-4C34-A63A-D61A118F082D}"/>
            </c:ext>
          </c:extLst>
        </c:ser>
        <c:dLbls>
          <c:showLegendKey val="0"/>
          <c:showVal val="0"/>
          <c:showCatName val="0"/>
          <c:showSerName val="0"/>
          <c:showPercent val="0"/>
          <c:showBubbleSize val="0"/>
        </c:dLbls>
        <c:marker val="1"/>
        <c:smooth val="0"/>
        <c:axId val="349273560"/>
        <c:axId val="349274344"/>
      </c:lineChart>
      <c:catAx>
        <c:axId val="349273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9274344"/>
        <c:crosses val="autoZero"/>
        <c:auto val="1"/>
        <c:lblAlgn val="ctr"/>
        <c:lblOffset val="100"/>
        <c:tickLblSkip val="1"/>
        <c:tickMarkSkip val="1"/>
        <c:noMultiLvlLbl val="0"/>
      </c:catAx>
      <c:valAx>
        <c:axId val="349274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273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9DA-4D3C-826B-72B6713276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9DA-4D3C-826B-72B6713276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9DA-4D3C-826B-72B6713276E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9DA-4D3C-826B-72B6713276E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0.05</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29DA-4D3C-826B-72B6713276E2}"/>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29DA-4D3C-826B-72B6713276E2}"/>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6-29DA-4D3C-826B-72B6713276E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1.0900000000000001</c:v>
                </c:pt>
                <c:pt idx="2">
                  <c:v>#N/A</c:v>
                </c:pt>
                <c:pt idx="3">
                  <c:v>0.51</c:v>
                </c:pt>
                <c:pt idx="4">
                  <c:v>#N/A</c:v>
                </c:pt>
                <c:pt idx="5">
                  <c:v>0.87</c:v>
                </c:pt>
                <c:pt idx="6">
                  <c:v>#N/A</c:v>
                </c:pt>
                <c:pt idx="7">
                  <c:v>1.76</c:v>
                </c:pt>
                <c:pt idx="8">
                  <c:v>#N/A</c:v>
                </c:pt>
                <c:pt idx="9">
                  <c:v>1.2</c:v>
                </c:pt>
              </c:numCache>
            </c:numRef>
          </c:val>
          <c:extLst xmlns:c16r2="http://schemas.microsoft.com/office/drawing/2015/06/chart">
            <c:ext xmlns:c16="http://schemas.microsoft.com/office/drawing/2014/chart" uri="{C3380CC4-5D6E-409C-BE32-E72D297353CC}">
              <c16:uniqueId val="{00000007-29DA-4D3C-826B-72B6713276E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0.67</c:v>
                </c:pt>
                <c:pt idx="2">
                  <c:v>#N/A</c:v>
                </c:pt>
                <c:pt idx="3">
                  <c:v>1.1200000000000001</c:v>
                </c:pt>
                <c:pt idx="4">
                  <c:v>#N/A</c:v>
                </c:pt>
                <c:pt idx="5">
                  <c:v>1.33</c:v>
                </c:pt>
                <c:pt idx="6">
                  <c:v>#N/A</c:v>
                </c:pt>
                <c:pt idx="7">
                  <c:v>1.5</c:v>
                </c:pt>
                <c:pt idx="8">
                  <c:v>#N/A</c:v>
                </c:pt>
                <c:pt idx="9">
                  <c:v>1.6</c:v>
                </c:pt>
              </c:numCache>
            </c:numRef>
          </c:val>
          <c:extLst xmlns:c16r2="http://schemas.microsoft.com/office/drawing/2015/06/chart">
            <c:ext xmlns:c16="http://schemas.microsoft.com/office/drawing/2014/chart" uri="{C3380CC4-5D6E-409C-BE32-E72D297353CC}">
              <c16:uniqueId val="{00000008-29DA-4D3C-826B-72B6713276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8.0299999999999994</c:v>
                </c:pt>
                <c:pt idx="2">
                  <c:v>#N/A</c:v>
                </c:pt>
                <c:pt idx="3">
                  <c:v>9.19</c:v>
                </c:pt>
                <c:pt idx="4">
                  <c:v>#N/A</c:v>
                </c:pt>
                <c:pt idx="5">
                  <c:v>6.73</c:v>
                </c:pt>
                <c:pt idx="6">
                  <c:v>#N/A</c:v>
                </c:pt>
                <c:pt idx="7">
                  <c:v>13.87</c:v>
                </c:pt>
                <c:pt idx="8">
                  <c:v>#N/A</c:v>
                </c:pt>
                <c:pt idx="9">
                  <c:v>8.1</c:v>
                </c:pt>
              </c:numCache>
            </c:numRef>
          </c:val>
          <c:extLst xmlns:c16r2="http://schemas.microsoft.com/office/drawing/2015/06/chart">
            <c:ext xmlns:c16="http://schemas.microsoft.com/office/drawing/2014/chart" uri="{C3380CC4-5D6E-409C-BE32-E72D297353CC}">
              <c16:uniqueId val="{00000009-29DA-4D3C-826B-72B6713276E2}"/>
            </c:ext>
          </c:extLst>
        </c:ser>
        <c:dLbls>
          <c:showLegendKey val="0"/>
          <c:showVal val="0"/>
          <c:showCatName val="0"/>
          <c:showSerName val="0"/>
          <c:showPercent val="0"/>
          <c:showBubbleSize val="0"/>
        </c:dLbls>
        <c:gapWidth val="150"/>
        <c:overlap val="100"/>
        <c:axId val="349275128"/>
        <c:axId val="360153336"/>
      </c:barChart>
      <c:catAx>
        <c:axId val="349275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153336"/>
        <c:crosses val="autoZero"/>
        <c:auto val="1"/>
        <c:lblAlgn val="ctr"/>
        <c:lblOffset val="100"/>
        <c:tickLblSkip val="1"/>
        <c:tickMarkSkip val="1"/>
        <c:noMultiLvlLbl val="0"/>
      </c:catAx>
      <c:valAx>
        <c:axId val="360153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275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267</c:v>
                </c:pt>
                <c:pt idx="5">
                  <c:v>266</c:v>
                </c:pt>
                <c:pt idx="8">
                  <c:v>262</c:v>
                </c:pt>
                <c:pt idx="11">
                  <c:v>255</c:v>
                </c:pt>
                <c:pt idx="14">
                  <c:v>250</c:v>
                </c:pt>
              </c:numCache>
            </c:numRef>
          </c:val>
          <c:extLst xmlns:c16r2="http://schemas.microsoft.com/office/drawing/2015/06/chart">
            <c:ext xmlns:c16="http://schemas.microsoft.com/office/drawing/2014/chart" uri="{C3380CC4-5D6E-409C-BE32-E72D297353CC}">
              <c16:uniqueId val="{00000000-4394-4178-9756-481662A46C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394-4178-9756-481662A46C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2-4394-4178-9756-481662A46C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17</c:v>
                </c:pt>
                <c:pt idx="6">
                  <c:v>19</c:v>
                </c:pt>
                <c:pt idx="9">
                  <c:v>22</c:v>
                </c:pt>
                <c:pt idx="12">
                  <c:v>28</c:v>
                </c:pt>
              </c:numCache>
            </c:numRef>
          </c:val>
          <c:extLst xmlns:c16r2="http://schemas.microsoft.com/office/drawing/2015/06/chart">
            <c:ext xmlns:c16="http://schemas.microsoft.com/office/drawing/2014/chart" uri="{C3380CC4-5D6E-409C-BE32-E72D297353CC}">
              <c16:uniqueId val="{00000003-4394-4178-9756-481662A46C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170</c:v>
                </c:pt>
                <c:pt idx="3">
                  <c:v>180</c:v>
                </c:pt>
                <c:pt idx="6">
                  <c:v>187</c:v>
                </c:pt>
                <c:pt idx="9">
                  <c:v>182</c:v>
                </c:pt>
                <c:pt idx="12">
                  <c:v>174</c:v>
                </c:pt>
              </c:numCache>
            </c:numRef>
          </c:val>
          <c:extLst xmlns:c16r2="http://schemas.microsoft.com/office/drawing/2015/06/chart">
            <c:ext xmlns:c16="http://schemas.microsoft.com/office/drawing/2014/chart" uri="{C3380CC4-5D6E-409C-BE32-E72D297353CC}">
              <c16:uniqueId val="{00000004-4394-4178-9756-481662A46C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394-4178-9756-481662A46C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394-4178-9756-481662A46C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200</c:v>
                </c:pt>
                <c:pt idx="3">
                  <c:v>214</c:v>
                </c:pt>
                <c:pt idx="6">
                  <c:v>220</c:v>
                </c:pt>
                <c:pt idx="9">
                  <c:v>231</c:v>
                </c:pt>
                <c:pt idx="12">
                  <c:v>240</c:v>
                </c:pt>
              </c:numCache>
            </c:numRef>
          </c:val>
          <c:extLst xmlns:c16r2="http://schemas.microsoft.com/office/drawing/2015/06/chart">
            <c:ext xmlns:c16="http://schemas.microsoft.com/office/drawing/2014/chart" uri="{C3380CC4-5D6E-409C-BE32-E72D297353CC}">
              <c16:uniqueId val="{00000007-4394-4178-9756-481662A46CCD}"/>
            </c:ext>
          </c:extLst>
        </c:ser>
        <c:dLbls>
          <c:showLegendKey val="0"/>
          <c:showVal val="0"/>
          <c:showCatName val="0"/>
          <c:showSerName val="0"/>
          <c:showPercent val="0"/>
          <c:showBubbleSize val="0"/>
        </c:dLbls>
        <c:gapWidth val="100"/>
        <c:overlap val="100"/>
        <c:axId val="360154512"/>
        <c:axId val="360160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118</c:v>
                </c:pt>
                <c:pt idx="2">
                  <c:v>#N/A</c:v>
                </c:pt>
                <c:pt idx="3">
                  <c:v>#N/A</c:v>
                </c:pt>
                <c:pt idx="4">
                  <c:v>146</c:v>
                </c:pt>
                <c:pt idx="5">
                  <c:v>#N/A</c:v>
                </c:pt>
                <c:pt idx="6">
                  <c:v>#N/A</c:v>
                </c:pt>
                <c:pt idx="7">
                  <c:v>165</c:v>
                </c:pt>
                <c:pt idx="8">
                  <c:v>#N/A</c:v>
                </c:pt>
                <c:pt idx="9">
                  <c:v>#N/A</c:v>
                </c:pt>
                <c:pt idx="10">
                  <c:v>181</c:v>
                </c:pt>
                <c:pt idx="11">
                  <c:v>#N/A</c:v>
                </c:pt>
                <c:pt idx="12">
                  <c:v>#N/A</c:v>
                </c:pt>
                <c:pt idx="13">
                  <c:v>192</c:v>
                </c:pt>
                <c:pt idx="14">
                  <c:v>#N/A</c:v>
                </c:pt>
              </c:numCache>
            </c:numRef>
          </c:val>
          <c:smooth val="0"/>
          <c:extLst xmlns:c16r2="http://schemas.microsoft.com/office/drawing/2015/06/chart">
            <c:ext xmlns:c16="http://schemas.microsoft.com/office/drawing/2014/chart" uri="{C3380CC4-5D6E-409C-BE32-E72D297353CC}">
              <c16:uniqueId val="{00000008-4394-4178-9756-481662A46CCD}"/>
            </c:ext>
          </c:extLst>
        </c:ser>
        <c:dLbls>
          <c:showLegendKey val="0"/>
          <c:showVal val="0"/>
          <c:showCatName val="0"/>
          <c:showSerName val="0"/>
          <c:showPercent val="0"/>
          <c:showBubbleSize val="0"/>
        </c:dLbls>
        <c:marker val="1"/>
        <c:smooth val="0"/>
        <c:axId val="360154512"/>
        <c:axId val="360160000"/>
      </c:lineChart>
      <c:catAx>
        <c:axId val="36015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160000"/>
        <c:crosses val="autoZero"/>
        <c:auto val="1"/>
        <c:lblAlgn val="ctr"/>
        <c:lblOffset val="100"/>
        <c:tickLblSkip val="1"/>
        <c:tickMarkSkip val="1"/>
        <c:noMultiLvlLbl val="0"/>
      </c:catAx>
      <c:valAx>
        <c:axId val="36016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15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3077</c:v>
                </c:pt>
                <c:pt idx="5">
                  <c:v>2975</c:v>
                </c:pt>
                <c:pt idx="8">
                  <c:v>2818</c:v>
                </c:pt>
                <c:pt idx="11">
                  <c:v>2599</c:v>
                </c:pt>
                <c:pt idx="14">
                  <c:v>2471</c:v>
                </c:pt>
              </c:numCache>
            </c:numRef>
          </c:val>
          <c:extLst xmlns:c16r2="http://schemas.microsoft.com/office/drawing/2015/06/chart">
            <c:ext xmlns:c16="http://schemas.microsoft.com/office/drawing/2014/chart" uri="{C3380CC4-5D6E-409C-BE32-E72D297353CC}">
              <c16:uniqueId val="{00000000-62C5-4574-9C71-C190F0FB3F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62C5-4574-9C71-C190F0FB3F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2042</c:v>
                </c:pt>
                <c:pt idx="5">
                  <c:v>2314</c:v>
                </c:pt>
                <c:pt idx="8">
                  <c:v>2409</c:v>
                </c:pt>
                <c:pt idx="11">
                  <c:v>2116</c:v>
                </c:pt>
                <c:pt idx="14">
                  <c:v>2561</c:v>
                </c:pt>
              </c:numCache>
            </c:numRef>
          </c:val>
          <c:extLst xmlns:c16r2="http://schemas.microsoft.com/office/drawing/2015/06/chart">
            <c:ext xmlns:c16="http://schemas.microsoft.com/office/drawing/2014/chart" uri="{C3380CC4-5D6E-409C-BE32-E72D297353CC}">
              <c16:uniqueId val="{00000002-62C5-4574-9C71-C190F0FB3F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2C5-4574-9C71-C190F0FB3F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2C5-4574-9C71-C190F0FB3F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2C5-4574-9C71-C190F0FB3F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175</c:v>
                </c:pt>
                <c:pt idx="3">
                  <c:v>132</c:v>
                </c:pt>
                <c:pt idx="6">
                  <c:v>101</c:v>
                </c:pt>
                <c:pt idx="9">
                  <c:v>92</c:v>
                </c:pt>
                <c:pt idx="12">
                  <c:v>158</c:v>
                </c:pt>
              </c:numCache>
            </c:numRef>
          </c:val>
          <c:extLst xmlns:c16r2="http://schemas.microsoft.com/office/drawing/2015/06/chart">
            <c:ext xmlns:c16="http://schemas.microsoft.com/office/drawing/2014/chart" uri="{C3380CC4-5D6E-409C-BE32-E72D297353CC}">
              <c16:uniqueId val="{00000006-62C5-4574-9C71-C190F0FB3F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132</c:v>
                </c:pt>
                <c:pt idx="3">
                  <c:v>163</c:v>
                </c:pt>
                <c:pt idx="6">
                  <c:v>153</c:v>
                </c:pt>
                <c:pt idx="9">
                  <c:v>188</c:v>
                </c:pt>
                <c:pt idx="12">
                  <c:v>168</c:v>
                </c:pt>
              </c:numCache>
            </c:numRef>
          </c:val>
          <c:extLst xmlns:c16r2="http://schemas.microsoft.com/office/drawing/2015/06/chart">
            <c:ext xmlns:c16="http://schemas.microsoft.com/office/drawing/2014/chart" uri="{C3380CC4-5D6E-409C-BE32-E72D297353CC}">
              <c16:uniqueId val="{00000007-62C5-4574-9C71-C190F0FB3F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1455</c:v>
                </c:pt>
                <c:pt idx="3">
                  <c:v>1377</c:v>
                </c:pt>
                <c:pt idx="6">
                  <c:v>1254</c:v>
                </c:pt>
                <c:pt idx="9">
                  <c:v>1092</c:v>
                </c:pt>
                <c:pt idx="12">
                  <c:v>933</c:v>
                </c:pt>
              </c:numCache>
            </c:numRef>
          </c:val>
          <c:extLst xmlns:c16r2="http://schemas.microsoft.com/office/drawing/2015/06/chart">
            <c:ext xmlns:c16="http://schemas.microsoft.com/office/drawing/2014/chart" uri="{C3380CC4-5D6E-409C-BE32-E72D297353CC}">
              <c16:uniqueId val="{00000008-62C5-4574-9C71-C190F0FB3F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2C5-4574-9C71-C190F0FB3F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2552</c:v>
                </c:pt>
                <c:pt idx="3">
                  <c:v>2510</c:v>
                </c:pt>
                <c:pt idx="6">
                  <c:v>2475</c:v>
                </c:pt>
                <c:pt idx="9">
                  <c:v>2414</c:v>
                </c:pt>
                <c:pt idx="12">
                  <c:v>2296</c:v>
                </c:pt>
              </c:numCache>
            </c:numRef>
          </c:val>
          <c:extLst xmlns:c16r2="http://schemas.microsoft.com/office/drawing/2015/06/chart">
            <c:ext xmlns:c16="http://schemas.microsoft.com/office/drawing/2014/chart" uri="{C3380CC4-5D6E-409C-BE32-E72D297353CC}">
              <c16:uniqueId val="{0000000A-62C5-4574-9C71-C190F0FB3F01}"/>
            </c:ext>
          </c:extLst>
        </c:ser>
        <c:dLbls>
          <c:showLegendKey val="0"/>
          <c:showVal val="0"/>
          <c:showCatName val="0"/>
          <c:showSerName val="0"/>
          <c:showPercent val="0"/>
          <c:showBubbleSize val="0"/>
        </c:dLbls>
        <c:gapWidth val="100"/>
        <c:overlap val="100"/>
        <c:axId val="360157648"/>
        <c:axId val="360153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2C5-4574-9C71-C190F0FB3F01}"/>
            </c:ext>
          </c:extLst>
        </c:ser>
        <c:dLbls>
          <c:showLegendKey val="0"/>
          <c:showVal val="0"/>
          <c:showCatName val="0"/>
          <c:showSerName val="0"/>
          <c:showPercent val="0"/>
          <c:showBubbleSize val="0"/>
        </c:dLbls>
        <c:marker val="1"/>
        <c:smooth val="0"/>
        <c:axId val="360157648"/>
        <c:axId val="360153728"/>
      </c:lineChart>
      <c:catAx>
        <c:axId val="36015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0153728"/>
        <c:crosses val="autoZero"/>
        <c:auto val="1"/>
        <c:lblAlgn val="ctr"/>
        <c:lblOffset val="100"/>
        <c:tickLblSkip val="1"/>
        <c:tickMarkSkip val="1"/>
        <c:noMultiLvlLbl val="0"/>
      </c:catAx>
      <c:valAx>
        <c:axId val="36015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15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855</c:v>
                </c:pt>
                <c:pt idx="1">
                  <c:v>524</c:v>
                </c:pt>
                <c:pt idx="2">
                  <c:v>824</c:v>
                </c:pt>
              </c:numCache>
            </c:numRef>
          </c:val>
          <c:extLst xmlns:c16r2="http://schemas.microsoft.com/office/drawing/2015/06/chart">
            <c:ext xmlns:c16="http://schemas.microsoft.com/office/drawing/2014/chart" uri="{C3380CC4-5D6E-409C-BE32-E72D297353CC}">
              <c16:uniqueId val="{00000000-3188-4E12-82EE-F16515C967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61</c:v>
                </c:pt>
                <c:pt idx="1">
                  <c:v>61</c:v>
                </c:pt>
                <c:pt idx="2">
                  <c:v>61</c:v>
                </c:pt>
              </c:numCache>
            </c:numRef>
          </c:val>
          <c:extLst xmlns:c16r2="http://schemas.microsoft.com/office/drawing/2015/06/chart">
            <c:ext xmlns:c16="http://schemas.microsoft.com/office/drawing/2014/chart" uri="{C3380CC4-5D6E-409C-BE32-E72D297353CC}">
              <c16:uniqueId val="{00000001-3188-4E12-82EE-F16515C967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1247</c:v>
                </c:pt>
                <c:pt idx="1">
                  <c:v>1288</c:v>
                </c:pt>
                <c:pt idx="2">
                  <c:v>1418</c:v>
                </c:pt>
              </c:numCache>
            </c:numRef>
          </c:val>
          <c:extLst xmlns:c16r2="http://schemas.microsoft.com/office/drawing/2015/06/chart">
            <c:ext xmlns:c16="http://schemas.microsoft.com/office/drawing/2014/chart" uri="{C3380CC4-5D6E-409C-BE32-E72D297353CC}">
              <c16:uniqueId val="{00000002-3188-4E12-82EE-F16515C9675A}"/>
            </c:ext>
          </c:extLst>
        </c:ser>
        <c:dLbls>
          <c:showLegendKey val="0"/>
          <c:showVal val="0"/>
          <c:showCatName val="0"/>
          <c:showSerName val="0"/>
          <c:showPercent val="0"/>
          <c:showBubbleSize val="0"/>
        </c:dLbls>
        <c:gapWidth val="120"/>
        <c:overlap val="100"/>
        <c:axId val="360155296"/>
        <c:axId val="360156864"/>
      </c:barChart>
      <c:catAx>
        <c:axId val="36015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0156864"/>
        <c:crosses val="autoZero"/>
        <c:auto val="1"/>
        <c:lblAlgn val="ctr"/>
        <c:lblOffset val="100"/>
        <c:tickLblSkip val="1"/>
        <c:tickMarkSkip val="1"/>
        <c:noMultiLvlLbl val="0"/>
      </c:catAx>
      <c:valAx>
        <c:axId val="360156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015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5E5-49E2-B3E9-C24109EE25A6}"/>
                </c:ext>
                <c:ext xmlns:c15="http://schemas.microsoft.com/office/drawing/2012/chart" uri="{CE6537A1-D6FC-4f65-9D91-7224C49458BB}">
                  <c15:dlblFieldTable>
                    <c15:dlblFTEntry>
                      <c15:txfldGUID>{1681F11E-062E-4B0A-B606-EDEDEB4EA8F0}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5E5-49E2-B3E9-C24109EE25A6}"/>
                </c:ext>
                <c:ext xmlns:c15="http://schemas.microsoft.com/office/drawing/2012/chart" uri="{CE6537A1-D6FC-4f65-9D91-7224C49458BB}">
                  <c15:dlblFieldTable>
                    <c15:dlblFTEntry>
                      <c15:txfldGUID>{38912DE5-3263-484C-8D31-91A838272E0C}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5E5-49E2-B3E9-C24109EE25A6}"/>
                </c:ext>
                <c:ext xmlns:c15="http://schemas.microsoft.com/office/drawing/2012/chart" uri="{CE6537A1-D6FC-4f65-9D91-7224C49458BB}">
                  <c15:dlblFieldTable>
                    <c15:dlblFTEntry>
                      <c15:txfldGUID>{D7D8B61A-5BB4-4FED-B7F6-10A87F5B3788}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5E5-49E2-B3E9-C24109EE25A6}"/>
                </c:ext>
                <c:ext xmlns:c15="http://schemas.microsoft.com/office/drawing/2012/chart" uri="{CE6537A1-D6FC-4f65-9D91-7224C49458BB}">
                  <c15:dlblFieldTable>
                    <c15:dlblFTEntry>
                      <c15:txfldGUID>{ADCB3F63-F577-4C3D-B5C3-085EDEC19026}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5E5-49E2-B3E9-C24109EE25A6}"/>
                </c:ext>
                <c:ext xmlns:c15="http://schemas.microsoft.com/office/drawing/2012/chart" uri="{CE6537A1-D6FC-4f65-9D91-7224C49458BB}">
                  <c15:dlblFieldTable>
                    <c15:dlblFTEntry>
                      <c15:txfldGUID>{E3CCD0CA-78C4-40E1-AABB-E0ED5BFDEF4F}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5E5-49E2-B3E9-C24109EE25A6}"/>
                </c:ext>
                <c:ext xmlns:c15="http://schemas.microsoft.com/office/drawing/2012/chart" uri="{CE6537A1-D6FC-4f65-9D91-7224C49458BB}">
                  <c15:dlblFieldTable>
                    <c15:dlblFTEntry>
                      <c15:txfldGUID>{1D35BC70-D4F4-42B0-85C7-8C5B2BA9120E}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5E5-49E2-B3E9-C24109EE25A6}"/>
                </c:ext>
                <c:ext xmlns:c15="http://schemas.microsoft.com/office/drawing/2012/chart" uri="{CE6537A1-D6FC-4f65-9D91-7224C49458BB}">
                  <c15:dlblFieldTable>
                    <c15:dlblFTEntry>
                      <c15:txfldGUID>{36528A5F-6D89-4F38-B57D-080343B2EA9D}</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5E5-49E2-B3E9-C24109EE25A6}"/>
                </c:ext>
                <c:ext xmlns:c15="http://schemas.microsoft.com/office/drawing/2012/chart" uri="{CE6537A1-D6FC-4f65-9D91-7224C49458BB}">
                  <c15:dlblFieldTable>
                    <c15:dlblFTEntry>
                      <c15:txfldGUID>{7C4A1E27-BC58-475E-8631-CBF4387B9699}</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5E5-49E2-B3E9-C24109EE25A6}"/>
                </c:ext>
                <c:ext xmlns:c15="http://schemas.microsoft.com/office/drawing/2012/chart" uri="{CE6537A1-D6FC-4f65-9D91-7224C49458BB}">
                  <c15:dlblFieldTable>
                    <c15:dlblFTEntry>
                      <c15:txfldGUID>{58A128A6-65BD-4113-8B82-5C99B30910E5}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65.900000000000006</c:v>
                </c:pt>
                <c:pt idx="8">
                  <c:v>67.599999999999994</c:v>
                </c:pt>
                <c:pt idx="16">
                  <c:v>69.400000000000006</c:v>
                </c:pt>
                <c:pt idx="24">
                  <c:v>71.2</c:v>
                </c:pt>
                <c:pt idx="32">
                  <c:v>72.900000000000006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5E5-49E2-B3E9-C24109EE25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5E5-49E2-B3E9-C24109EE25A6}"/>
                </c:ext>
                <c:ext xmlns:c15="http://schemas.microsoft.com/office/drawing/2012/chart" uri="{CE6537A1-D6FC-4f65-9D91-7224C49458BB}">
                  <c15:layout/>
                  <c15:dlblFieldTable>
                    <c15:dlblFTEntry>
                      <c15:txfldGUID>{FD27B69B-EDC1-4CEB-A0F8-4A408DE65E4F}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5E5-49E2-B3E9-C24109EE25A6}"/>
                </c:ext>
                <c:ext xmlns:c15="http://schemas.microsoft.com/office/drawing/2012/chart" uri="{CE6537A1-D6FC-4f65-9D91-7224C49458BB}">
                  <c15:dlblFieldTable>
                    <c15:dlblFTEntry>
                      <c15:txfldGUID>{55B58B18-A07D-4B0C-B44A-3E9003951FD1}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5E5-49E2-B3E9-C24109EE25A6}"/>
                </c:ext>
                <c:ext xmlns:c15="http://schemas.microsoft.com/office/drawing/2012/chart" uri="{CE6537A1-D6FC-4f65-9D91-7224C49458BB}">
                  <c15:dlblFieldTable>
                    <c15:dlblFTEntry>
                      <c15:txfldGUID>{7723169F-4DB6-4EAB-A34D-3DB5AE191D85}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5E5-49E2-B3E9-C24109EE25A6}"/>
                </c:ext>
                <c:ext xmlns:c15="http://schemas.microsoft.com/office/drawing/2012/chart" uri="{CE6537A1-D6FC-4f65-9D91-7224C49458BB}">
                  <c15:dlblFieldTable>
                    <c15:dlblFTEntry>
                      <c15:txfldGUID>{DD4046EF-F819-4161-B1B8-480DC9E9E8EE}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5E5-49E2-B3E9-C24109EE25A6}"/>
                </c:ext>
                <c:ext xmlns:c15="http://schemas.microsoft.com/office/drawing/2012/chart" uri="{CE6537A1-D6FC-4f65-9D91-7224C49458BB}">
                  <c15:dlblFieldTable>
                    <c15:dlblFTEntry>
                      <c15:txfldGUID>{5C25D993-E82A-4769-B733-759D7C01803F}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5E5-49E2-B3E9-C24109EE25A6}"/>
                </c:ext>
                <c:ext xmlns:c15="http://schemas.microsoft.com/office/drawing/2012/chart" uri="{CE6537A1-D6FC-4f65-9D91-7224C49458BB}">
                  <c15:layout/>
                  <c15:dlblFieldTable>
                    <c15:dlblFTEntry>
                      <c15:txfldGUID>{31C63F9B-ECD1-4C41-9F0D-A4123630D10E}</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5E5-49E2-B3E9-C24109EE25A6}"/>
                </c:ext>
                <c:ext xmlns:c15="http://schemas.microsoft.com/office/drawing/2012/chart" uri="{CE6537A1-D6FC-4f65-9D91-7224C49458BB}">
                  <c15:layout/>
                  <c15:dlblFieldTable>
                    <c15:dlblFTEntry>
                      <c15:txfldGUID>{64E4EF13-3E5D-424B-9099-A4C6D664EDE0}</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5E5-49E2-B3E9-C24109EE25A6}"/>
                </c:ext>
                <c:ext xmlns:c15="http://schemas.microsoft.com/office/drawing/2012/chart" uri="{CE6537A1-D6FC-4f65-9D91-7224C49458BB}">
                  <c15:layout/>
                  <c15:dlblFieldTable>
                    <c15:dlblFTEntry>
                      <c15:txfldGUID>{A1BF5094-583C-419D-BF4B-DA022BBCD196}</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5E5-49E2-B3E9-C24109EE25A6}"/>
                </c:ext>
                <c:ext xmlns:c15="http://schemas.microsoft.com/office/drawing/2012/chart" uri="{CE6537A1-D6FC-4f65-9D91-7224C49458BB}">
                  <c15:layout/>
                  <c15:dlblFieldTable>
                    <c15:dlblFTEntry>
                      <c15:txfldGUID>{67701895-BC55-4C61-86E2-0321D6EDE535}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5E5-49E2-B3E9-C24109EE25A6}"/>
            </c:ext>
          </c:extLst>
        </c:ser>
        <c:dLbls>
          <c:showLegendKey val="0"/>
          <c:showVal val="1"/>
          <c:showCatName val="0"/>
          <c:showSerName val="0"/>
          <c:showPercent val="0"/>
          <c:showBubbleSize val="0"/>
        </c:dLbls>
        <c:axId val="588448864"/>
        <c:axId val="588452000"/>
      </c:scatterChart>
      <c:valAx>
        <c:axId val="588448864"/>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8452000"/>
        <c:crosses val="autoZero"/>
        <c:crossBetween val="midCat"/>
      </c:valAx>
      <c:valAx>
        <c:axId val="58845200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88448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49-4156-935D-98390E37FCD4}"/>
                </c:ext>
                <c:ext xmlns:c15="http://schemas.microsoft.com/office/drawing/2012/chart" uri="{CE6537A1-D6FC-4f65-9D91-7224C49458BB}">
                  <c15:dlblFieldTable>
                    <c15:dlblFTEntry>
                      <c15:txfldGUID>{F5A403E1-F1E3-443F-9462-329663DB651D}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49-4156-935D-98390E37FCD4}"/>
                </c:ext>
                <c:ext xmlns:c15="http://schemas.microsoft.com/office/drawing/2012/chart" uri="{CE6537A1-D6FC-4f65-9D91-7224C49458BB}">
                  <c15:dlblFieldTable>
                    <c15:dlblFTEntry>
                      <c15:txfldGUID>{93BA8095-E862-4303-826A-86D3432C88AE}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B49-4156-935D-98390E37FCD4}"/>
                </c:ext>
                <c:ext xmlns:c15="http://schemas.microsoft.com/office/drawing/2012/chart" uri="{CE6537A1-D6FC-4f65-9D91-7224C49458BB}">
                  <c15:dlblFieldTable>
                    <c15:dlblFTEntry>
                      <c15:txfldGUID>{BECFF085-B211-4296-933E-3C87EC1AAFEF}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49-4156-935D-98390E37FCD4}"/>
                </c:ext>
                <c:ext xmlns:c15="http://schemas.microsoft.com/office/drawing/2012/chart" uri="{CE6537A1-D6FC-4f65-9D91-7224C49458BB}">
                  <c15:dlblFieldTable>
                    <c15:dlblFTEntry>
                      <c15:txfldGUID>{497B0EE9-4DE6-4611-A3E3-610FAE7F961E}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49-4156-935D-98390E37FCD4}"/>
                </c:ext>
                <c:ext xmlns:c15="http://schemas.microsoft.com/office/drawing/2012/chart" uri="{CE6537A1-D6FC-4f65-9D91-7224C49458BB}">
                  <c15:dlblFieldTable>
                    <c15:dlblFTEntry>
                      <c15:txfldGUID>{9971D6DE-A302-45AA-B871-AEF785F9964A}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B49-4156-935D-98390E37FCD4}"/>
                </c:ext>
                <c:ext xmlns:c15="http://schemas.microsoft.com/office/drawing/2012/chart" uri="{CE6537A1-D6FC-4f65-9D91-7224C49458BB}">
                  <c15:dlblFieldTable>
                    <c15:dlblFTEntry>
                      <c15:txfldGUID>{5236E866-739C-41DB-9A97-6556A2A81807}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49-4156-935D-98390E37FCD4}"/>
                </c:ext>
                <c:ext xmlns:c15="http://schemas.microsoft.com/office/drawing/2012/chart" uri="{CE6537A1-D6FC-4f65-9D91-7224C49458BB}">
                  <c15:dlblFieldTable>
                    <c15:dlblFTEntry>
                      <c15:txfldGUID>{31554B94-3ED1-4217-809B-CD4D662B252A}</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49-4156-935D-98390E37FCD4}"/>
                </c:ext>
                <c:ext xmlns:c15="http://schemas.microsoft.com/office/drawing/2012/chart" uri="{CE6537A1-D6FC-4f65-9D91-7224C49458BB}">
                  <c15:dlblFieldTable>
                    <c15:dlblFTEntry>
                      <c15:txfldGUID>{85347559-0647-4DD9-B61F-FDDFBF28611C}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49-4156-935D-98390E37FCD4}"/>
                </c:ext>
                <c:ext xmlns:c15="http://schemas.microsoft.com/office/drawing/2012/chart" uri="{CE6537A1-D6FC-4f65-9D91-7224C49458BB}">
                  <c15:dlblFieldTable>
                    <c15:dlblFTEntry>
                      <c15:txfldGUID>{B1FCA41C-D06D-4A8E-9C67-F30148977D53}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4.7</c:v>
                </c:pt>
                <c:pt idx="16">
                  <c:v>5.3</c:v>
                </c:pt>
                <c:pt idx="24">
                  <c:v>6.1</c:v>
                </c:pt>
                <c:pt idx="32">
                  <c:v>6.5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B49-4156-935D-98390E37FC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B49-4156-935D-98390E37FCD4}"/>
                </c:ext>
                <c:ext xmlns:c15="http://schemas.microsoft.com/office/drawing/2012/chart" uri="{CE6537A1-D6FC-4f65-9D91-7224C49458BB}">
                  <c15:dlblFieldTable>
                    <c15:dlblFTEntry>
                      <c15:txfldGUID>{878679D7-3365-4DF8-9A1C-017631615B18}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B49-4156-935D-98390E37FCD4}"/>
                </c:ext>
                <c:ext xmlns:c15="http://schemas.microsoft.com/office/drawing/2012/chart" uri="{CE6537A1-D6FC-4f65-9D91-7224C49458BB}">
                  <c15:dlblFieldTable>
                    <c15:dlblFTEntry>
                      <c15:txfldGUID>{77DF936A-9E96-419C-9DAE-449F35847FC0}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B49-4156-935D-98390E37FCD4}"/>
                </c:ext>
                <c:ext xmlns:c15="http://schemas.microsoft.com/office/drawing/2012/chart" uri="{CE6537A1-D6FC-4f65-9D91-7224C49458BB}">
                  <c15:dlblFieldTable>
                    <c15:dlblFTEntry>
                      <c15:txfldGUID>{B1EAA79C-72F1-44F1-B09F-B83F57119ACF}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B49-4156-935D-98390E37FCD4}"/>
                </c:ext>
                <c:ext xmlns:c15="http://schemas.microsoft.com/office/drawing/2012/chart" uri="{CE6537A1-D6FC-4f65-9D91-7224C49458BB}">
                  <c15:dlblFieldTable>
                    <c15:dlblFTEntry>
                      <c15:txfldGUID>{154A8C8D-7FC2-4D5B-8FB7-A2E66C1F8AEE}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B49-4156-935D-98390E37FCD4}"/>
                </c:ext>
                <c:ext xmlns:c15="http://schemas.microsoft.com/office/drawing/2012/chart" uri="{CE6537A1-D6FC-4f65-9D91-7224C49458BB}">
                  <c15:dlblFieldTable>
                    <c15:dlblFTEntry>
                      <c15:txfldGUID>{5042C306-B702-492C-85B7-47F387A05028}</c15:txfldGUID>
                      <c15:f>#REF!</c15:f>
                      <c15:dlblFieldTableCache>
                        <c:ptCount val="1"/>
                        <c:pt idx="0">
                          <c:v>#REF!</c:v>
                        </c:pt>
                      </c15:dlblFieldTableCache>
                    </c15:dlblFTEntry>
                  </c15:dlblFieldTable>
                  <c15:showDataLabelsRange val="0"/>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B49-4156-935D-98390E37FCD4}"/>
                </c:ext>
                <c:ext xmlns:c15="http://schemas.microsoft.com/office/drawing/2012/chart" uri="{CE6537A1-D6FC-4f65-9D91-7224C49458BB}">
                  <c15:dlblFieldTable>
                    <c15:dlblFTEntry>
                      <c15:txfldGUID>{D1CEB5E9-C0B0-4876-84D2-F9C6EA412CFC}</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B49-4156-935D-98390E37FCD4}"/>
                </c:ext>
                <c:ext xmlns:c15="http://schemas.microsoft.com/office/drawing/2012/chart" uri="{CE6537A1-D6FC-4f65-9D91-7224C49458BB}">
                  <c15:dlblFieldTable>
                    <c15:dlblFTEntry>
                      <c15:txfldGUID>{F8D9DD92-F9FB-4C69-80E3-B8816E5F385C}</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B49-4156-935D-98390E37FCD4}"/>
                </c:ext>
                <c:ext xmlns:c15="http://schemas.microsoft.com/office/drawing/2012/chart" uri="{CE6537A1-D6FC-4f65-9D91-7224C49458BB}">
                  <c15:dlblFieldTable>
                    <c15:dlblFTEntry>
                      <c15:txfldGUID>{97C52FAC-938E-42CB-BD55-2D4861D665EF}</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B49-4156-935D-98390E37FCD4}"/>
                </c:ext>
                <c:ext xmlns:c15="http://schemas.microsoft.com/office/drawing/2012/chart" uri="{CE6537A1-D6FC-4f65-9D91-7224C49458BB}">
                  <c15:dlblFieldTable>
                    <c15:dlblFTEntry>
                      <c15:txfldGUID>{47701B54-7054-4BE2-ACF7-1D3BB16932EE}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B49-4156-935D-98390E37FCD4}"/>
            </c:ext>
          </c:extLst>
        </c:ser>
        <c:dLbls>
          <c:showLegendKey val="0"/>
          <c:showVal val="1"/>
          <c:showCatName val="0"/>
          <c:showSerName val="0"/>
          <c:showPercent val="0"/>
          <c:showBubbleSize val="0"/>
        </c:dLbls>
        <c:axId val="369788104"/>
        <c:axId val="369759480"/>
      </c:scatterChart>
      <c:valAx>
        <c:axId val="369788104"/>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9759480"/>
        <c:crosses val="autoZero"/>
        <c:crossBetween val="midCat"/>
      </c:valAx>
      <c:valAx>
        <c:axId val="36975948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69788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元利償還金は一部事務組合が起こした地方債の元利償還金に対する負担金等の増加及び過去に起こした地方債の償還が開始されたことにより公債費が微増した。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平成３０年度まで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増加傾向であったが、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年度以降は公営企業の事業が概成したことにより地方債の新規発行が減少するので、公営企業債の元利償還金に対する繰入金は減少していく見込みである。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満期一括償還地方債の借り入れ実績がありません。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将来負担額はＨ２８年度以降、地方債の発行額を償還額が上回ったため減少しており、現状の水準であれば問題ない水準にあると思われる。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特定目的基金は今後予定される大規模事業に向けて計画的な積立を実施していく。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将来負担比率の数値は表示されないものの、今後も負債の残高の動向には注視しつつ、年度発行限度額の設定など抑制策の検討を行っていき財政の健全化に努める。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千葉県芝山町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令和２年度末の基金残高は、普通会計で約２３億円となっており、前年度から約４億円の増加となっている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これは財政調整基金で約３億円、芝山町騒音地域整備基金で約１．４億円が増加したためである。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は１０億円</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目標</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に積み増しを行い、特定目的基金においても、各基金の目的を達成出来るよう積み立てていくことを予定している。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芝山町学校教育施設等整備基金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a:t>
          </a:r>
          <a:r>
            <a:rPr lang="ja-JP" altLang="en-US" sz="1100">
              <a:effectLst/>
              <a:latin typeface="ＭＳ Ｐゴシック" panose="020B0600070205080204" pitchFamily="50" charset="-128"/>
              <a:ea typeface="ＭＳ Ｐゴシック" panose="020B0600070205080204" pitchFamily="50" charset="-128"/>
            </a:rPr>
            <a:t>校教育施設等整備事業の財源</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芝山（向野）工業団地内給水施設等維持適正化整備基金：</a:t>
          </a:r>
          <a:r>
            <a:rPr lang="ja-JP" altLang="en-US" sz="1100">
              <a:effectLst/>
              <a:latin typeface="ＭＳ Ｐゴシック" panose="020B0600070205080204" pitchFamily="50" charset="-128"/>
              <a:ea typeface="ＭＳ Ｐゴシック" panose="020B0600070205080204" pitchFamily="50" charset="-128"/>
            </a:rPr>
            <a:t>芝山工業団地向野地区内の給水施設及び調整池の維持適正化整備の財源</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芝山町騒音地域整備基金：</a:t>
          </a:r>
          <a:r>
            <a:rPr lang="ja-JP" altLang="en-US" sz="1100">
              <a:effectLst/>
              <a:latin typeface="ＭＳ Ｐゴシック" panose="020B0600070205080204" pitchFamily="50" charset="-128"/>
              <a:ea typeface="ＭＳ Ｐゴシック" panose="020B0600070205080204" pitchFamily="50" charset="-128"/>
            </a:rPr>
            <a:t>航空機騒音地域の振興及び環境整備等の財源</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ふるさと芝山応援基金：まちづくりや子育て等に関する事業の財源</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芝山町福祉基金：</a:t>
          </a:r>
          <a:r>
            <a:rPr lang="ja-JP" altLang="en-US" sz="1100">
              <a:effectLst/>
              <a:latin typeface="ＭＳ Ｐゴシック" panose="020B0600070205080204" pitchFamily="50" charset="-128"/>
              <a:ea typeface="ＭＳ Ｐゴシック" panose="020B0600070205080204" pitchFamily="50" charset="-128"/>
            </a:rPr>
            <a:t>福祉活動の促進、快適な生活環境の形成事業等の財源</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芝山町学校教育施設等整備基金及び芝山町騒音地域整備基金は、今後、事業を予定しているため、積立てたので増額となっている。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芝山（向野）工業団地内給水施設等維持適正化整備基金は維持管理事業の費用の取崩しにより約４百万円の減少となっている。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ふるさと芝山応援基金は地方創生事業や子育て支援事業の費用の取崩しにより約９百万円の減少となっている。。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庁舎、公民館、小学校等の公共施設が老朽化して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いるので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に基づき基金の積立を行う。</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諸収入等の増加により基金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しの必要がなくなり、約３億円を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積立したため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財政調整基金は１０億円</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を目標に積み増しを行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基金利息を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積立てた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のみで大きな増減はない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町債の償還に必要な財源は確保できているため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短期的には積立を行う予定はないが、中長期的には起債額の増加に合わせ、必要があれば積立を行う。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7,116
6,844
43.24
7,052,996
6,708,231
252,976
3,122,392
2,296,005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主な要因としては建築後３０年以上の建物が多いためである。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平成２８年度に策定した公共施設等総合管理計画に基づき、老朽化した施設の集約化・複合化・除却を進めていく。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xdr:cNvCxnSpPr/>
      </xdr:nvCxnSpPr>
      <xdr:spPr>
        <a:xfrm flipV="1">
          <a:off x="4206240" y="5377053"/>
          <a:ext cx="1270" cy="124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xdr:cNvSpPr txBox="1"/>
      </xdr:nvSpPr>
      <xdr:spPr>
        <a:xfrm>
          <a:off x="4258945" y="6621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xdr:cNvCxnSpPr/>
      </xdr:nvCxnSpPr>
      <xdr:spPr>
        <a:xfrm>
          <a:off x="4119245" y="661771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xdr:cNvSpPr txBox="1"/>
      </xdr:nvSpPr>
      <xdr:spPr>
        <a:xfrm>
          <a:off x="4258945" y="515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xdr:cNvCxnSpPr/>
      </xdr:nvCxnSpPr>
      <xdr:spPr>
        <a:xfrm>
          <a:off x="4119245" y="53770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78" name="有形固定資産減価償却率平均値テキスト"/>
        <xdr:cNvSpPr txBox="1"/>
      </xdr:nvSpPr>
      <xdr:spPr>
        <a:xfrm>
          <a:off x="4258945" y="6000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xdr:cNvSpPr/>
      </xdr:nvSpPr>
      <xdr:spPr>
        <a:xfrm>
          <a:off x="4157345" y="61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xdr:cNvSpPr/>
      </xdr:nvSpPr>
      <xdr:spPr>
        <a:xfrm>
          <a:off x="3537585" y="60968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xdr:cNvSpPr/>
      </xdr:nvSpPr>
      <xdr:spPr>
        <a:xfrm>
          <a:off x="2867025" y="6064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xdr:cNvSpPr/>
      </xdr:nvSpPr>
      <xdr:spPr>
        <a:xfrm>
          <a:off x="2196465" y="60234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xdr:cNvSpPr/>
      </xdr:nvSpPr>
      <xdr:spPr>
        <a:xfrm>
          <a:off x="1525905" y="59803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46736</xdr:rowOff>
    </xdr:from>
    <xdr:to>
      <xdr:col>23</xdr:col>
      <xdr:colOff>136525</xdr:colOff>
      <xdr:row>33</xdr:row>
      <xdr:rowOff>148336</xdr:rowOff>
    </xdr:to>
    <xdr:sp macro="" textlink="">
      <xdr:nvSpPr>
        <xdr:cNvPr id="89" name="楕円 88"/>
        <xdr:cNvSpPr/>
      </xdr:nvSpPr>
      <xdr:spPr>
        <a:xfrm>
          <a:off x="4157345" y="63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25163</xdr:rowOff>
    </xdr:from>
    <xdr:ext cx="405111" cy="259045"/>
    <xdr:sp macro="" textlink="">
      <xdr:nvSpPr>
        <xdr:cNvPr id="90" name="有形固定資産減価償却率該当値テキスト"/>
        <xdr:cNvSpPr txBox="1"/>
      </xdr:nvSpPr>
      <xdr:spPr>
        <a:xfrm>
          <a:off x="4258945" y="631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10033</xdr:rowOff>
    </xdr:from>
    <xdr:to>
      <xdr:col>19</xdr:col>
      <xdr:colOff>187325</xdr:colOff>
      <xdr:row>33</xdr:row>
      <xdr:rowOff>111633</xdr:rowOff>
    </xdr:to>
    <xdr:sp macro="" textlink="">
      <xdr:nvSpPr>
        <xdr:cNvPr id="91" name="楕円 90"/>
        <xdr:cNvSpPr/>
      </xdr:nvSpPr>
      <xdr:spPr>
        <a:xfrm>
          <a:off x="3537585" y="62965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60833</xdr:rowOff>
    </xdr:from>
    <xdr:to>
      <xdr:col>23</xdr:col>
      <xdr:colOff>85725</xdr:colOff>
      <xdr:row>33</xdr:row>
      <xdr:rowOff>97536</xdr:rowOff>
    </xdr:to>
    <xdr:cxnSp macro="">
      <xdr:nvCxnSpPr>
        <xdr:cNvPr id="92" name="直線コネクタ 91"/>
        <xdr:cNvCxnSpPr/>
      </xdr:nvCxnSpPr>
      <xdr:spPr>
        <a:xfrm>
          <a:off x="3588385" y="6347333"/>
          <a:ext cx="61976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142621</xdr:rowOff>
    </xdr:from>
    <xdr:to>
      <xdr:col>15</xdr:col>
      <xdr:colOff>187325</xdr:colOff>
      <xdr:row>33</xdr:row>
      <xdr:rowOff>72771</xdr:rowOff>
    </xdr:to>
    <xdr:sp macro="" textlink="">
      <xdr:nvSpPr>
        <xdr:cNvPr id="93" name="楕円 92"/>
        <xdr:cNvSpPr/>
      </xdr:nvSpPr>
      <xdr:spPr>
        <a:xfrm>
          <a:off x="2867025" y="62614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21971</xdr:rowOff>
    </xdr:from>
    <xdr:to>
      <xdr:col>19</xdr:col>
      <xdr:colOff>136525</xdr:colOff>
      <xdr:row>33</xdr:row>
      <xdr:rowOff>60833</xdr:rowOff>
    </xdr:to>
    <xdr:cxnSp macro="">
      <xdr:nvCxnSpPr>
        <xdr:cNvPr id="94" name="直線コネクタ 93"/>
        <xdr:cNvCxnSpPr/>
      </xdr:nvCxnSpPr>
      <xdr:spPr>
        <a:xfrm>
          <a:off x="2917825" y="6308471"/>
          <a:ext cx="6705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103759</xdr:rowOff>
    </xdr:from>
    <xdr:to>
      <xdr:col>11</xdr:col>
      <xdr:colOff>187325</xdr:colOff>
      <xdr:row>33</xdr:row>
      <xdr:rowOff>33909</xdr:rowOff>
    </xdr:to>
    <xdr:sp macro="" textlink="">
      <xdr:nvSpPr>
        <xdr:cNvPr id="95" name="楕円 94"/>
        <xdr:cNvSpPr/>
      </xdr:nvSpPr>
      <xdr:spPr>
        <a:xfrm>
          <a:off x="2196465" y="62226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154559</xdr:rowOff>
    </xdr:from>
    <xdr:to>
      <xdr:col>15</xdr:col>
      <xdr:colOff>136525</xdr:colOff>
      <xdr:row>33</xdr:row>
      <xdr:rowOff>21971</xdr:rowOff>
    </xdr:to>
    <xdr:cxnSp macro="">
      <xdr:nvCxnSpPr>
        <xdr:cNvPr id="96" name="直線コネクタ 95"/>
        <xdr:cNvCxnSpPr/>
      </xdr:nvCxnSpPr>
      <xdr:spPr>
        <a:xfrm>
          <a:off x="2247265" y="6273419"/>
          <a:ext cx="67056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67056</xdr:rowOff>
    </xdr:from>
    <xdr:to>
      <xdr:col>7</xdr:col>
      <xdr:colOff>187325</xdr:colOff>
      <xdr:row>32</xdr:row>
      <xdr:rowOff>168656</xdr:rowOff>
    </xdr:to>
    <xdr:sp macro="" textlink="">
      <xdr:nvSpPr>
        <xdr:cNvPr id="97" name="楕円 96"/>
        <xdr:cNvSpPr/>
      </xdr:nvSpPr>
      <xdr:spPr>
        <a:xfrm>
          <a:off x="1525905" y="61859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117856</xdr:rowOff>
    </xdr:from>
    <xdr:to>
      <xdr:col>11</xdr:col>
      <xdr:colOff>136525</xdr:colOff>
      <xdr:row>32</xdr:row>
      <xdr:rowOff>154559</xdr:rowOff>
    </xdr:to>
    <xdr:cxnSp macro="">
      <xdr:nvCxnSpPr>
        <xdr:cNvPr id="98" name="直線コネクタ 97"/>
        <xdr:cNvCxnSpPr/>
      </xdr:nvCxnSpPr>
      <xdr:spPr>
        <a:xfrm>
          <a:off x="1576705" y="6236716"/>
          <a:ext cx="67056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99" name="n_1aveValue有形固定資産減価償却率"/>
        <xdr:cNvSpPr txBox="1"/>
      </xdr:nvSpPr>
      <xdr:spPr>
        <a:xfrm>
          <a:off x="3395989" y="5875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100" name="n_2aveValue有形固定資産減価償却率"/>
        <xdr:cNvSpPr txBox="1"/>
      </xdr:nvSpPr>
      <xdr:spPr>
        <a:xfrm>
          <a:off x="2738129" y="5843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101" name="n_3aveValue有形固定資産減価償却率"/>
        <xdr:cNvSpPr txBox="1"/>
      </xdr:nvSpPr>
      <xdr:spPr>
        <a:xfrm>
          <a:off x="2067569" y="5802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2" name="n_4aveValue有形固定資産減価償却率"/>
        <xdr:cNvSpPr txBox="1"/>
      </xdr:nvSpPr>
      <xdr:spPr>
        <a:xfrm>
          <a:off x="1397009" y="5763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102760</xdr:rowOff>
    </xdr:from>
    <xdr:ext cx="405111" cy="259045"/>
    <xdr:sp macro="" textlink="">
      <xdr:nvSpPr>
        <xdr:cNvPr id="103" name="n_1mainValue有形固定資産減価償却率"/>
        <xdr:cNvSpPr txBox="1"/>
      </xdr:nvSpPr>
      <xdr:spPr>
        <a:xfrm>
          <a:off x="3395989" y="638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63898</xdr:rowOff>
    </xdr:from>
    <xdr:ext cx="405111" cy="259045"/>
    <xdr:sp macro="" textlink="">
      <xdr:nvSpPr>
        <xdr:cNvPr id="104" name="n_2mainValue有形固定資産減価償却率"/>
        <xdr:cNvSpPr txBox="1"/>
      </xdr:nvSpPr>
      <xdr:spPr>
        <a:xfrm>
          <a:off x="2738129" y="6350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25036</xdr:rowOff>
    </xdr:from>
    <xdr:ext cx="405111" cy="259045"/>
    <xdr:sp macro="" textlink="">
      <xdr:nvSpPr>
        <xdr:cNvPr id="105" name="n_3mainValue有形固定資産減価償却率"/>
        <xdr:cNvSpPr txBox="1"/>
      </xdr:nvSpPr>
      <xdr:spPr>
        <a:xfrm>
          <a:off x="2067569" y="631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159783</xdr:rowOff>
    </xdr:from>
    <xdr:ext cx="405111" cy="259045"/>
    <xdr:sp macro="" textlink="">
      <xdr:nvSpPr>
        <xdr:cNvPr id="106" name="n_4mainValue有形固定資産減価償却率"/>
        <xdr:cNvSpPr txBox="1"/>
      </xdr:nvSpPr>
      <xdr:spPr>
        <a:xfrm>
          <a:off x="1397009" y="6278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債務償還可能年数は類似団体平均を下回っている。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今後は、起債発行額の上限目安を設け、その上限を超えないよう財政運営を取り組む。</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xdr:cNvCxnSpPr/>
      </xdr:nvCxnSpPr>
      <xdr:spPr>
        <a:xfrm flipV="1">
          <a:off x="13027660" y="5145223"/>
          <a:ext cx="1269" cy="1319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xdr:cNvSpPr txBox="1"/>
      </xdr:nvSpPr>
      <xdr:spPr>
        <a:xfrm>
          <a:off x="13080365" y="64684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xdr:cNvCxnSpPr/>
      </xdr:nvCxnSpPr>
      <xdr:spPr>
        <a:xfrm>
          <a:off x="12963525" y="64646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xdr:cNvSpPr txBox="1"/>
      </xdr:nvSpPr>
      <xdr:spPr>
        <a:xfrm>
          <a:off x="13080365" y="547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xdr:cNvSpPr/>
      </xdr:nvSpPr>
      <xdr:spPr>
        <a:xfrm>
          <a:off x="13001625" y="55004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xdr:cNvSpPr/>
      </xdr:nvSpPr>
      <xdr:spPr>
        <a:xfrm>
          <a:off x="12359005" y="550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xdr:cNvSpPr/>
      </xdr:nvSpPr>
      <xdr:spPr>
        <a:xfrm>
          <a:off x="11688445" y="551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xdr:cNvSpPr/>
      </xdr:nvSpPr>
      <xdr:spPr>
        <a:xfrm>
          <a:off x="11017885" y="550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xdr:cNvSpPr/>
      </xdr:nvSpPr>
      <xdr:spPr>
        <a:xfrm>
          <a:off x="10347325" y="548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118860</xdr:rowOff>
    </xdr:from>
    <xdr:to>
      <xdr:col>76</xdr:col>
      <xdr:colOff>73025</xdr:colOff>
      <xdr:row>27</xdr:row>
      <xdr:rowOff>49010</xdr:rowOff>
    </xdr:to>
    <xdr:sp macro="" textlink="">
      <xdr:nvSpPr>
        <xdr:cNvPr id="153" name="楕円 152"/>
        <xdr:cNvSpPr/>
      </xdr:nvSpPr>
      <xdr:spPr>
        <a:xfrm>
          <a:off x="13001625" y="5231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141737</xdr:rowOff>
    </xdr:from>
    <xdr:ext cx="469744" cy="259045"/>
    <xdr:sp macro="" textlink="">
      <xdr:nvSpPr>
        <xdr:cNvPr id="154" name="債務償還比率該当値テキスト"/>
        <xdr:cNvSpPr txBox="1"/>
      </xdr:nvSpPr>
      <xdr:spPr>
        <a:xfrm>
          <a:off x="13080365" y="5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61528</xdr:rowOff>
    </xdr:from>
    <xdr:to>
      <xdr:col>72</xdr:col>
      <xdr:colOff>123825</xdr:colOff>
      <xdr:row>27</xdr:row>
      <xdr:rowOff>163128</xdr:rowOff>
    </xdr:to>
    <xdr:sp macro="" textlink="">
      <xdr:nvSpPr>
        <xdr:cNvPr id="155" name="楕円 154"/>
        <xdr:cNvSpPr/>
      </xdr:nvSpPr>
      <xdr:spPr>
        <a:xfrm>
          <a:off x="12359005" y="534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169660</xdr:rowOff>
    </xdr:from>
    <xdr:to>
      <xdr:col>76</xdr:col>
      <xdr:colOff>22225</xdr:colOff>
      <xdr:row>27</xdr:row>
      <xdr:rowOff>112328</xdr:rowOff>
    </xdr:to>
    <xdr:cxnSp macro="">
      <xdr:nvCxnSpPr>
        <xdr:cNvPr id="156" name="直線コネクタ 155"/>
        <xdr:cNvCxnSpPr/>
      </xdr:nvCxnSpPr>
      <xdr:spPr>
        <a:xfrm flipV="1">
          <a:off x="12409805" y="5282680"/>
          <a:ext cx="61976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22358</xdr:rowOff>
    </xdr:from>
    <xdr:to>
      <xdr:col>68</xdr:col>
      <xdr:colOff>123825</xdr:colOff>
      <xdr:row>27</xdr:row>
      <xdr:rowOff>123958</xdr:rowOff>
    </xdr:to>
    <xdr:sp macro="" textlink="">
      <xdr:nvSpPr>
        <xdr:cNvPr id="157" name="楕円 156"/>
        <xdr:cNvSpPr/>
      </xdr:nvSpPr>
      <xdr:spPr>
        <a:xfrm>
          <a:off x="11688445" y="53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73158</xdr:rowOff>
    </xdr:from>
    <xdr:to>
      <xdr:col>72</xdr:col>
      <xdr:colOff>73025</xdr:colOff>
      <xdr:row>27</xdr:row>
      <xdr:rowOff>112328</xdr:rowOff>
    </xdr:to>
    <xdr:cxnSp macro="">
      <xdr:nvCxnSpPr>
        <xdr:cNvPr id="158" name="直線コネクタ 157"/>
        <xdr:cNvCxnSpPr/>
      </xdr:nvCxnSpPr>
      <xdr:spPr>
        <a:xfrm>
          <a:off x="11739245" y="5353818"/>
          <a:ext cx="670560" cy="3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42200</xdr:rowOff>
    </xdr:from>
    <xdr:to>
      <xdr:col>64</xdr:col>
      <xdr:colOff>123825</xdr:colOff>
      <xdr:row>27</xdr:row>
      <xdr:rowOff>143800</xdr:rowOff>
    </xdr:to>
    <xdr:sp macro="" textlink="">
      <xdr:nvSpPr>
        <xdr:cNvPr id="159" name="楕円 158"/>
        <xdr:cNvSpPr/>
      </xdr:nvSpPr>
      <xdr:spPr>
        <a:xfrm>
          <a:off x="11017885" y="53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73158</xdr:rowOff>
    </xdr:from>
    <xdr:to>
      <xdr:col>68</xdr:col>
      <xdr:colOff>73025</xdr:colOff>
      <xdr:row>27</xdr:row>
      <xdr:rowOff>93000</xdr:rowOff>
    </xdr:to>
    <xdr:cxnSp macro="">
      <xdr:nvCxnSpPr>
        <xdr:cNvPr id="160" name="直線コネクタ 159"/>
        <xdr:cNvCxnSpPr/>
      </xdr:nvCxnSpPr>
      <xdr:spPr>
        <a:xfrm flipV="1">
          <a:off x="11068685" y="5353818"/>
          <a:ext cx="67056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137710</xdr:rowOff>
    </xdr:from>
    <xdr:to>
      <xdr:col>60</xdr:col>
      <xdr:colOff>123825</xdr:colOff>
      <xdr:row>28</xdr:row>
      <xdr:rowOff>67860</xdr:rowOff>
    </xdr:to>
    <xdr:sp macro="" textlink="">
      <xdr:nvSpPr>
        <xdr:cNvPr id="161" name="楕円 160"/>
        <xdr:cNvSpPr/>
      </xdr:nvSpPr>
      <xdr:spPr>
        <a:xfrm>
          <a:off x="10347325" y="5418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93000</xdr:rowOff>
    </xdr:from>
    <xdr:to>
      <xdr:col>64</xdr:col>
      <xdr:colOff>73025</xdr:colOff>
      <xdr:row>28</xdr:row>
      <xdr:rowOff>17060</xdr:rowOff>
    </xdr:to>
    <xdr:cxnSp macro="">
      <xdr:nvCxnSpPr>
        <xdr:cNvPr id="162" name="直線コネクタ 161"/>
        <xdr:cNvCxnSpPr/>
      </xdr:nvCxnSpPr>
      <xdr:spPr>
        <a:xfrm flipV="1">
          <a:off x="10398125" y="5373660"/>
          <a:ext cx="670560" cy="9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xdr:cNvSpPr txBox="1"/>
      </xdr:nvSpPr>
      <xdr:spPr>
        <a:xfrm>
          <a:off x="12185092" y="559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xdr:cNvSpPr txBox="1"/>
      </xdr:nvSpPr>
      <xdr:spPr>
        <a:xfrm>
          <a:off x="11527232" y="560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xdr:cNvSpPr txBox="1"/>
      </xdr:nvSpPr>
      <xdr:spPr>
        <a:xfrm>
          <a:off x="10856672" y="560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xdr:cNvSpPr txBox="1"/>
      </xdr:nvSpPr>
      <xdr:spPr>
        <a:xfrm>
          <a:off x="10186112" y="558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8205</xdr:rowOff>
    </xdr:from>
    <xdr:ext cx="469744" cy="259045"/>
    <xdr:sp macro="" textlink="">
      <xdr:nvSpPr>
        <xdr:cNvPr id="167" name="n_1mainValue債務償還比率"/>
        <xdr:cNvSpPr txBox="1"/>
      </xdr:nvSpPr>
      <xdr:spPr>
        <a:xfrm>
          <a:off x="12185092" y="512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140485</xdr:rowOff>
    </xdr:from>
    <xdr:ext cx="469744" cy="259045"/>
    <xdr:sp macro="" textlink="">
      <xdr:nvSpPr>
        <xdr:cNvPr id="168" name="n_2mainValue債務償還比率"/>
        <xdr:cNvSpPr txBox="1"/>
      </xdr:nvSpPr>
      <xdr:spPr>
        <a:xfrm>
          <a:off x="11527232" y="508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160327</xdr:rowOff>
    </xdr:from>
    <xdr:ext cx="469744" cy="259045"/>
    <xdr:sp macro="" textlink="">
      <xdr:nvSpPr>
        <xdr:cNvPr id="169" name="n_3mainValue債務償還比率"/>
        <xdr:cNvSpPr txBox="1"/>
      </xdr:nvSpPr>
      <xdr:spPr>
        <a:xfrm>
          <a:off x="10856672" y="510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84387</xdr:rowOff>
    </xdr:from>
    <xdr:ext cx="469744" cy="259045"/>
    <xdr:sp macro="" textlink="">
      <xdr:nvSpPr>
        <xdr:cNvPr id="170" name="n_4mainValue債務償還比率"/>
        <xdr:cNvSpPr txBox="1"/>
      </xdr:nvSpPr>
      <xdr:spPr>
        <a:xfrm>
          <a:off x="10186112" y="519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7,116
6,844
43.24
7,052,996
6,708,231
252,976
3,122,392
2,296,005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086225" y="5600156"/>
          <a:ext cx="0" cy="141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124960"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020820" y="70163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124960" y="5379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020820" y="560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xdr:cNvSpPr txBox="1"/>
      </xdr:nvSpPr>
      <xdr:spPr>
        <a:xfrm>
          <a:off x="4124960" y="64055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03606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312160" y="6495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514600" y="6472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7399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965200" y="63940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71120</xdr:rowOff>
    </xdr:from>
    <xdr:to>
      <xdr:col>24</xdr:col>
      <xdr:colOff>114300</xdr:colOff>
      <xdr:row>41</xdr:row>
      <xdr:rowOff>1270</xdr:rowOff>
    </xdr:to>
    <xdr:sp macro="" textlink="">
      <xdr:nvSpPr>
        <xdr:cNvPr id="74" name="楕円 73"/>
        <xdr:cNvSpPr/>
      </xdr:nvSpPr>
      <xdr:spPr>
        <a:xfrm>
          <a:off x="403606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49547</xdr:rowOff>
    </xdr:from>
    <xdr:ext cx="405111" cy="259045"/>
    <xdr:sp macro="" textlink="">
      <xdr:nvSpPr>
        <xdr:cNvPr id="75" name="【道路】&#10;有形固定資産減価償却率該当値テキスト"/>
        <xdr:cNvSpPr txBox="1"/>
      </xdr:nvSpPr>
      <xdr:spPr>
        <a:xfrm>
          <a:off x="412496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46627</xdr:rowOff>
    </xdr:from>
    <xdr:to>
      <xdr:col>20</xdr:col>
      <xdr:colOff>38100</xdr:colOff>
      <xdr:row>40</xdr:row>
      <xdr:rowOff>148227</xdr:rowOff>
    </xdr:to>
    <xdr:sp macro="" textlink="">
      <xdr:nvSpPr>
        <xdr:cNvPr id="76" name="楕円 75"/>
        <xdr:cNvSpPr/>
      </xdr:nvSpPr>
      <xdr:spPr>
        <a:xfrm>
          <a:off x="3312160" y="67522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97427</xdr:rowOff>
    </xdr:from>
    <xdr:to>
      <xdr:col>24</xdr:col>
      <xdr:colOff>63500</xdr:colOff>
      <xdr:row>40</xdr:row>
      <xdr:rowOff>121920</xdr:rowOff>
    </xdr:to>
    <xdr:cxnSp macro="">
      <xdr:nvCxnSpPr>
        <xdr:cNvPr id="77" name="直線コネクタ 76"/>
        <xdr:cNvCxnSpPr/>
      </xdr:nvCxnSpPr>
      <xdr:spPr>
        <a:xfrm>
          <a:off x="3355340" y="6803027"/>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20501</xdr:rowOff>
    </xdr:from>
    <xdr:to>
      <xdr:col>15</xdr:col>
      <xdr:colOff>101600</xdr:colOff>
      <xdr:row>40</xdr:row>
      <xdr:rowOff>122101</xdr:rowOff>
    </xdr:to>
    <xdr:sp macro="" textlink="">
      <xdr:nvSpPr>
        <xdr:cNvPr id="78" name="楕円 77"/>
        <xdr:cNvSpPr/>
      </xdr:nvSpPr>
      <xdr:spPr>
        <a:xfrm>
          <a:off x="2514600" y="672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71301</xdr:rowOff>
    </xdr:from>
    <xdr:to>
      <xdr:col>19</xdr:col>
      <xdr:colOff>177800</xdr:colOff>
      <xdr:row>40</xdr:row>
      <xdr:rowOff>97427</xdr:rowOff>
    </xdr:to>
    <xdr:cxnSp macro="">
      <xdr:nvCxnSpPr>
        <xdr:cNvPr id="79" name="直線コネクタ 78"/>
        <xdr:cNvCxnSpPr/>
      </xdr:nvCxnSpPr>
      <xdr:spPr>
        <a:xfrm>
          <a:off x="2565400" y="6776901"/>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162560</xdr:rowOff>
    </xdr:from>
    <xdr:to>
      <xdr:col>10</xdr:col>
      <xdr:colOff>165100</xdr:colOff>
      <xdr:row>40</xdr:row>
      <xdr:rowOff>92710</xdr:rowOff>
    </xdr:to>
    <xdr:sp macro="" textlink="">
      <xdr:nvSpPr>
        <xdr:cNvPr id="80" name="楕円 79"/>
        <xdr:cNvSpPr/>
      </xdr:nvSpPr>
      <xdr:spPr>
        <a:xfrm>
          <a:off x="1739900" y="670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41910</xdr:rowOff>
    </xdr:from>
    <xdr:to>
      <xdr:col>15</xdr:col>
      <xdr:colOff>50800</xdr:colOff>
      <xdr:row>40</xdr:row>
      <xdr:rowOff>71301</xdr:rowOff>
    </xdr:to>
    <xdr:cxnSp macro="">
      <xdr:nvCxnSpPr>
        <xdr:cNvPr id="81" name="直線コネクタ 80"/>
        <xdr:cNvCxnSpPr/>
      </xdr:nvCxnSpPr>
      <xdr:spPr>
        <a:xfrm>
          <a:off x="1790700" y="6747510"/>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134801</xdr:rowOff>
    </xdr:from>
    <xdr:to>
      <xdr:col>6</xdr:col>
      <xdr:colOff>38100</xdr:colOff>
      <xdr:row>40</xdr:row>
      <xdr:rowOff>64951</xdr:rowOff>
    </xdr:to>
    <xdr:sp macro="" textlink="">
      <xdr:nvSpPr>
        <xdr:cNvPr id="82" name="楕円 81"/>
        <xdr:cNvSpPr/>
      </xdr:nvSpPr>
      <xdr:spPr>
        <a:xfrm>
          <a:off x="965200" y="6672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14151</xdr:rowOff>
    </xdr:from>
    <xdr:to>
      <xdr:col>10</xdr:col>
      <xdr:colOff>114300</xdr:colOff>
      <xdr:row>40</xdr:row>
      <xdr:rowOff>41910</xdr:rowOff>
    </xdr:to>
    <xdr:cxnSp macro="">
      <xdr:nvCxnSpPr>
        <xdr:cNvPr id="83" name="直線コネクタ 82"/>
        <xdr:cNvCxnSpPr/>
      </xdr:nvCxnSpPr>
      <xdr:spPr>
        <a:xfrm>
          <a:off x="1008380" y="6719751"/>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xdr:cNvSpPr txBox="1"/>
      </xdr:nvSpPr>
      <xdr:spPr>
        <a:xfrm>
          <a:off x="3170564"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xdr:cNvSpPr txBox="1"/>
      </xdr:nvSpPr>
      <xdr:spPr>
        <a:xfrm>
          <a:off x="2385704" y="625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61100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83630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139354</xdr:rowOff>
    </xdr:from>
    <xdr:ext cx="405111" cy="259045"/>
    <xdr:sp macro="" textlink="">
      <xdr:nvSpPr>
        <xdr:cNvPr id="88" name="n_1mainValue【道路】&#10;有形固定資産減価償却率"/>
        <xdr:cNvSpPr txBox="1"/>
      </xdr:nvSpPr>
      <xdr:spPr>
        <a:xfrm>
          <a:off x="3170564" y="684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113228</xdr:rowOff>
    </xdr:from>
    <xdr:ext cx="405111" cy="259045"/>
    <xdr:sp macro="" textlink="">
      <xdr:nvSpPr>
        <xdr:cNvPr id="89" name="n_2mainValue【道路】&#10;有形固定資産減価償却率"/>
        <xdr:cNvSpPr txBox="1"/>
      </xdr:nvSpPr>
      <xdr:spPr>
        <a:xfrm>
          <a:off x="2385704" y="6818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83837</xdr:rowOff>
    </xdr:from>
    <xdr:ext cx="405111" cy="259045"/>
    <xdr:sp macro="" textlink="">
      <xdr:nvSpPr>
        <xdr:cNvPr id="90" name="n_3mainValue【道路】&#10;有形固定資産減価償却率"/>
        <xdr:cNvSpPr txBox="1"/>
      </xdr:nvSpPr>
      <xdr:spPr>
        <a:xfrm>
          <a:off x="161100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56078</xdr:rowOff>
    </xdr:from>
    <xdr:ext cx="405111" cy="259045"/>
    <xdr:sp macro="" textlink="">
      <xdr:nvSpPr>
        <xdr:cNvPr id="91" name="n_4mainValue【道路】&#10;有形固定資産減価償却率"/>
        <xdr:cNvSpPr txBox="1"/>
      </xdr:nvSpPr>
      <xdr:spPr>
        <a:xfrm>
          <a:off x="836304" y="676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20976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9219565" y="5804319"/>
          <a:ext cx="0" cy="127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9258300" y="708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9154160" y="7078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9258300" y="55833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9154160" y="58043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9258300" y="6816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9192260" y="69614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8445500" y="6955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7670800" y="69408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6873240" y="6959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098540" y="6957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104976</xdr:rowOff>
    </xdr:from>
    <xdr:to>
      <xdr:col>55</xdr:col>
      <xdr:colOff>50800</xdr:colOff>
      <xdr:row>42</xdr:row>
      <xdr:rowOff>35126</xdr:rowOff>
    </xdr:to>
    <xdr:sp macro="" textlink="">
      <xdr:nvSpPr>
        <xdr:cNvPr id="131" name="楕円 130"/>
        <xdr:cNvSpPr/>
      </xdr:nvSpPr>
      <xdr:spPr>
        <a:xfrm>
          <a:off x="9192260" y="69782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xdr:cNvSpPr txBox="1"/>
      </xdr:nvSpPr>
      <xdr:spPr>
        <a:xfrm>
          <a:off x="9258300" y="693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106006</xdr:rowOff>
    </xdr:from>
    <xdr:to>
      <xdr:col>50</xdr:col>
      <xdr:colOff>165100</xdr:colOff>
      <xdr:row>42</xdr:row>
      <xdr:rowOff>36156</xdr:rowOff>
    </xdr:to>
    <xdr:sp macro="" textlink="">
      <xdr:nvSpPr>
        <xdr:cNvPr id="133" name="楕円 132"/>
        <xdr:cNvSpPr/>
      </xdr:nvSpPr>
      <xdr:spPr>
        <a:xfrm>
          <a:off x="8445500" y="69792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155776</xdr:rowOff>
    </xdr:from>
    <xdr:to>
      <xdr:col>55</xdr:col>
      <xdr:colOff>0</xdr:colOff>
      <xdr:row>41</xdr:row>
      <xdr:rowOff>156806</xdr:rowOff>
    </xdr:to>
    <xdr:cxnSp macro="">
      <xdr:nvCxnSpPr>
        <xdr:cNvPr id="134" name="直線コネクタ 133"/>
        <xdr:cNvCxnSpPr/>
      </xdr:nvCxnSpPr>
      <xdr:spPr>
        <a:xfrm flipV="1">
          <a:off x="8496300" y="7029016"/>
          <a:ext cx="7239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106378</xdr:rowOff>
    </xdr:from>
    <xdr:to>
      <xdr:col>46</xdr:col>
      <xdr:colOff>38100</xdr:colOff>
      <xdr:row>42</xdr:row>
      <xdr:rowOff>36528</xdr:rowOff>
    </xdr:to>
    <xdr:sp macro="" textlink="">
      <xdr:nvSpPr>
        <xdr:cNvPr id="135" name="楕円 134"/>
        <xdr:cNvSpPr/>
      </xdr:nvSpPr>
      <xdr:spPr>
        <a:xfrm>
          <a:off x="7670800" y="69796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156806</xdr:rowOff>
    </xdr:from>
    <xdr:to>
      <xdr:col>50</xdr:col>
      <xdr:colOff>114300</xdr:colOff>
      <xdr:row>41</xdr:row>
      <xdr:rowOff>157178</xdr:rowOff>
    </xdr:to>
    <xdr:cxnSp macro="">
      <xdr:nvCxnSpPr>
        <xdr:cNvPr id="136" name="直線コネクタ 135"/>
        <xdr:cNvCxnSpPr/>
      </xdr:nvCxnSpPr>
      <xdr:spPr>
        <a:xfrm flipV="1">
          <a:off x="7713980" y="7030046"/>
          <a:ext cx="78232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107713</xdr:rowOff>
    </xdr:from>
    <xdr:to>
      <xdr:col>41</xdr:col>
      <xdr:colOff>101600</xdr:colOff>
      <xdr:row>42</xdr:row>
      <xdr:rowOff>37863</xdr:rowOff>
    </xdr:to>
    <xdr:sp macro="" textlink="">
      <xdr:nvSpPr>
        <xdr:cNvPr id="137" name="楕円 136"/>
        <xdr:cNvSpPr/>
      </xdr:nvSpPr>
      <xdr:spPr>
        <a:xfrm>
          <a:off x="6873240" y="69809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157178</xdr:rowOff>
    </xdr:from>
    <xdr:to>
      <xdr:col>45</xdr:col>
      <xdr:colOff>177800</xdr:colOff>
      <xdr:row>41</xdr:row>
      <xdr:rowOff>158513</xdr:rowOff>
    </xdr:to>
    <xdr:cxnSp macro="">
      <xdr:nvCxnSpPr>
        <xdr:cNvPr id="138" name="直線コネクタ 137"/>
        <xdr:cNvCxnSpPr/>
      </xdr:nvCxnSpPr>
      <xdr:spPr>
        <a:xfrm flipV="1">
          <a:off x="6924040" y="7030418"/>
          <a:ext cx="78994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107761</xdr:rowOff>
    </xdr:from>
    <xdr:to>
      <xdr:col>36</xdr:col>
      <xdr:colOff>165100</xdr:colOff>
      <xdr:row>42</xdr:row>
      <xdr:rowOff>37911</xdr:rowOff>
    </xdr:to>
    <xdr:sp macro="" textlink="">
      <xdr:nvSpPr>
        <xdr:cNvPr id="139" name="楕円 138"/>
        <xdr:cNvSpPr/>
      </xdr:nvSpPr>
      <xdr:spPr>
        <a:xfrm>
          <a:off x="6098540" y="6981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158513</xdr:rowOff>
    </xdr:from>
    <xdr:to>
      <xdr:col>41</xdr:col>
      <xdr:colOff>50800</xdr:colOff>
      <xdr:row>41</xdr:row>
      <xdr:rowOff>158561</xdr:rowOff>
    </xdr:to>
    <xdr:cxnSp macro="">
      <xdr:nvCxnSpPr>
        <xdr:cNvPr id="140" name="直線コネクタ 139"/>
        <xdr:cNvCxnSpPr/>
      </xdr:nvCxnSpPr>
      <xdr:spPr>
        <a:xfrm flipV="1">
          <a:off x="6149340" y="7031753"/>
          <a:ext cx="7747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823927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7477271" y="67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6702571" y="673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5905011" y="67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27283</xdr:rowOff>
    </xdr:from>
    <xdr:ext cx="534377" cy="259045"/>
    <xdr:sp macro="" textlink="">
      <xdr:nvSpPr>
        <xdr:cNvPr id="145" name="n_1mainValue【道路】&#10;一人当たり延長"/>
        <xdr:cNvSpPr txBox="1"/>
      </xdr:nvSpPr>
      <xdr:spPr>
        <a:xfrm>
          <a:off x="8239271" y="706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27655</xdr:rowOff>
    </xdr:from>
    <xdr:ext cx="534377" cy="259045"/>
    <xdr:sp macro="" textlink="">
      <xdr:nvSpPr>
        <xdr:cNvPr id="146" name="n_2mainValue【道路】&#10;一人当たり延長"/>
        <xdr:cNvSpPr txBox="1"/>
      </xdr:nvSpPr>
      <xdr:spPr>
        <a:xfrm>
          <a:off x="7477271" y="706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28990</xdr:rowOff>
    </xdr:from>
    <xdr:ext cx="534377" cy="259045"/>
    <xdr:sp macro="" textlink="">
      <xdr:nvSpPr>
        <xdr:cNvPr id="147" name="n_3mainValue【道路】&#10;一人当たり延長"/>
        <xdr:cNvSpPr txBox="1"/>
      </xdr:nvSpPr>
      <xdr:spPr>
        <a:xfrm>
          <a:off x="6702571" y="706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29038</xdr:rowOff>
    </xdr:from>
    <xdr:ext cx="534377" cy="259045"/>
    <xdr:sp macro="" textlink="">
      <xdr:nvSpPr>
        <xdr:cNvPr id="148" name="n_4mainValue【道路】&#10;一人当たり延長"/>
        <xdr:cNvSpPr txBox="1"/>
      </xdr:nvSpPr>
      <xdr:spPr>
        <a:xfrm>
          <a:off x="5905011" y="706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086225" y="931164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124960" y="9090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020820" y="931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xdr:cNvSpPr txBox="1"/>
      </xdr:nvSpPr>
      <xdr:spPr>
        <a:xfrm>
          <a:off x="4124960" y="10024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03606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312160" y="10130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5146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739900" y="10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965200" y="10044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32476</xdr:rowOff>
    </xdr:from>
    <xdr:to>
      <xdr:col>24</xdr:col>
      <xdr:colOff>114300</xdr:colOff>
      <xdr:row>63</xdr:row>
      <xdr:rowOff>134076</xdr:rowOff>
    </xdr:to>
    <xdr:sp macro="" textlink="">
      <xdr:nvSpPr>
        <xdr:cNvPr id="190" name="楕円 189"/>
        <xdr:cNvSpPr/>
      </xdr:nvSpPr>
      <xdr:spPr>
        <a:xfrm>
          <a:off x="403606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10903</xdr:rowOff>
    </xdr:from>
    <xdr:ext cx="405111" cy="259045"/>
    <xdr:sp macro="" textlink="">
      <xdr:nvSpPr>
        <xdr:cNvPr id="191" name="【橋りょう・トンネル】&#10;有形固定資産減価償却率該当値テキスト"/>
        <xdr:cNvSpPr txBox="1"/>
      </xdr:nvSpPr>
      <xdr:spPr>
        <a:xfrm>
          <a:off x="4124960"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192" name="楕円 191"/>
        <xdr:cNvSpPr/>
      </xdr:nvSpPr>
      <xdr:spPr>
        <a:xfrm>
          <a:off x="3312160" y="1057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83276</xdr:rowOff>
    </xdr:to>
    <xdr:cxnSp macro="">
      <xdr:nvCxnSpPr>
        <xdr:cNvPr id="193" name="直線コネクタ 192"/>
        <xdr:cNvCxnSpPr/>
      </xdr:nvCxnSpPr>
      <xdr:spPr>
        <a:xfrm>
          <a:off x="3355340" y="10629900"/>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3084</xdr:rowOff>
    </xdr:from>
    <xdr:to>
      <xdr:col>15</xdr:col>
      <xdr:colOff>101600</xdr:colOff>
      <xdr:row>63</xdr:row>
      <xdr:rowOff>104684</xdr:rowOff>
    </xdr:to>
    <xdr:sp macro="" textlink="">
      <xdr:nvSpPr>
        <xdr:cNvPr id="194" name="楕円 193"/>
        <xdr:cNvSpPr/>
      </xdr:nvSpPr>
      <xdr:spPr>
        <a:xfrm>
          <a:off x="25146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53884</xdr:rowOff>
    </xdr:from>
    <xdr:to>
      <xdr:col>19</xdr:col>
      <xdr:colOff>177800</xdr:colOff>
      <xdr:row>63</xdr:row>
      <xdr:rowOff>68580</xdr:rowOff>
    </xdr:to>
    <xdr:cxnSp macro="">
      <xdr:nvCxnSpPr>
        <xdr:cNvPr id="195" name="直線コネクタ 194"/>
        <xdr:cNvCxnSpPr/>
      </xdr:nvCxnSpPr>
      <xdr:spPr>
        <a:xfrm>
          <a:off x="2565400" y="10615204"/>
          <a:ext cx="78994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161472</xdr:rowOff>
    </xdr:from>
    <xdr:to>
      <xdr:col>10</xdr:col>
      <xdr:colOff>165100</xdr:colOff>
      <xdr:row>63</xdr:row>
      <xdr:rowOff>91622</xdr:rowOff>
    </xdr:to>
    <xdr:sp macro="" textlink="">
      <xdr:nvSpPr>
        <xdr:cNvPr id="196" name="楕円 195"/>
        <xdr:cNvSpPr/>
      </xdr:nvSpPr>
      <xdr:spPr>
        <a:xfrm>
          <a:off x="1739900" y="105551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40822</xdr:rowOff>
    </xdr:from>
    <xdr:to>
      <xdr:col>15</xdr:col>
      <xdr:colOff>50800</xdr:colOff>
      <xdr:row>63</xdr:row>
      <xdr:rowOff>53884</xdr:rowOff>
    </xdr:to>
    <xdr:cxnSp macro="">
      <xdr:nvCxnSpPr>
        <xdr:cNvPr id="197" name="直線コネクタ 196"/>
        <xdr:cNvCxnSpPr/>
      </xdr:nvCxnSpPr>
      <xdr:spPr>
        <a:xfrm>
          <a:off x="1790700" y="10602142"/>
          <a:ext cx="7747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146776</xdr:rowOff>
    </xdr:from>
    <xdr:to>
      <xdr:col>6</xdr:col>
      <xdr:colOff>38100</xdr:colOff>
      <xdr:row>63</xdr:row>
      <xdr:rowOff>76926</xdr:rowOff>
    </xdr:to>
    <xdr:sp macro="" textlink="">
      <xdr:nvSpPr>
        <xdr:cNvPr id="198" name="楕円 197"/>
        <xdr:cNvSpPr/>
      </xdr:nvSpPr>
      <xdr:spPr>
        <a:xfrm>
          <a:off x="965200" y="105404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26126</xdr:rowOff>
    </xdr:from>
    <xdr:to>
      <xdr:col>10</xdr:col>
      <xdr:colOff>114300</xdr:colOff>
      <xdr:row>63</xdr:row>
      <xdr:rowOff>40822</xdr:rowOff>
    </xdr:to>
    <xdr:cxnSp macro="">
      <xdr:nvCxnSpPr>
        <xdr:cNvPr id="199" name="直線コネクタ 198"/>
        <xdr:cNvCxnSpPr/>
      </xdr:nvCxnSpPr>
      <xdr:spPr>
        <a:xfrm>
          <a:off x="1008380" y="10587446"/>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xdr:cNvSpPr txBox="1"/>
      </xdr:nvSpPr>
      <xdr:spPr>
        <a:xfrm>
          <a:off x="3170564" y="99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xdr:cNvSpPr txBox="1"/>
      </xdr:nvSpPr>
      <xdr:spPr>
        <a:xfrm>
          <a:off x="2385704"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611004" y="986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xdr:cNvSpPr txBox="1"/>
      </xdr:nvSpPr>
      <xdr:spPr>
        <a:xfrm>
          <a:off x="83630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110507</xdr:rowOff>
    </xdr:from>
    <xdr:ext cx="405111" cy="259045"/>
    <xdr:sp macro="" textlink="">
      <xdr:nvSpPr>
        <xdr:cNvPr id="204" name="n_1mainValue【橋りょう・トンネル】&#10;有形固定資産減価償却率"/>
        <xdr:cNvSpPr txBox="1"/>
      </xdr:nvSpPr>
      <xdr:spPr>
        <a:xfrm>
          <a:off x="317056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95811</xdr:rowOff>
    </xdr:from>
    <xdr:ext cx="405111" cy="259045"/>
    <xdr:sp macro="" textlink="">
      <xdr:nvSpPr>
        <xdr:cNvPr id="205" name="n_2mainValue【橋りょう・トンネル】&#10;有形固定資産減価償却率"/>
        <xdr:cNvSpPr txBox="1"/>
      </xdr:nvSpPr>
      <xdr:spPr>
        <a:xfrm>
          <a:off x="238570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82749</xdr:rowOff>
    </xdr:from>
    <xdr:ext cx="405111" cy="259045"/>
    <xdr:sp macro="" textlink="">
      <xdr:nvSpPr>
        <xdr:cNvPr id="206" name="n_3mainValue【橋りょう・トンネル】&#10;有形固定資産減価償却率"/>
        <xdr:cNvSpPr txBox="1"/>
      </xdr:nvSpPr>
      <xdr:spPr>
        <a:xfrm>
          <a:off x="1611004" y="1064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68053</xdr:rowOff>
    </xdr:from>
    <xdr:ext cx="405111" cy="259045"/>
    <xdr:sp macro="" textlink="">
      <xdr:nvSpPr>
        <xdr:cNvPr id="207" name="n_4mainValue【橋りょう・トンネル】&#10;有形固定資産減価償却率"/>
        <xdr:cNvSpPr txBox="1"/>
      </xdr:nvSpPr>
      <xdr:spPr>
        <a:xfrm>
          <a:off x="83630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9219565" y="9291148"/>
          <a:ext cx="0" cy="1508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9258300" y="108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9154160" y="107997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9258300" y="90701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9154160" y="9291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xdr:cNvSpPr txBox="1"/>
      </xdr:nvSpPr>
      <xdr:spPr>
        <a:xfrm>
          <a:off x="9258300" y="10453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9192260" y="105985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8445500" y="1057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7670800" y="105824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6873240" y="10616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098540" y="1062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165515</xdr:rowOff>
    </xdr:from>
    <xdr:to>
      <xdr:col>55</xdr:col>
      <xdr:colOff>50800</xdr:colOff>
      <xdr:row>64</xdr:row>
      <xdr:rowOff>95665</xdr:rowOff>
    </xdr:to>
    <xdr:sp macro="" textlink="">
      <xdr:nvSpPr>
        <xdr:cNvPr id="247" name="楕円 246"/>
        <xdr:cNvSpPr/>
      </xdr:nvSpPr>
      <xdr:spPr>
        <a:xfrm>
          <a:off x="9192260" y="10726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80442</xdr:rowOff>
    </xdr:from>
    <xdr:ext cx="599010" cy="259045"/>
    <xdr:sp macro="" textlink="">
      <xdr:nvSpPr>
        <xdr:cNvPr id="248" name="【橋りょう・トンネル】&#10;一人当たり有形固定資産（償却資産）額該当値テキスト"/>
        <xdr:cNvSpPr txBox="1"/>
      </xdr:nvSpPr>
      <xdr:spPr>
        <a:xfrm>
          <a:off x="9258300" y="106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166115</xdr:rowOff>
    </xdr:from>
    <xdr:to>
      <xdr:col>50</xdr:col>
      <xdr:colOff>165100</xdr:colOff>
      <xdr:row>64</xdr:row>
      <xdr:rowOff>96265</xdr:rowOff>
    </xdr:to>
    <xdr:sp macro="" textlink="">
      <xdr:nvSpPr>
        <xdr:cNvPr id="249" name="楕円 248"/>
        <xdr:cNvSpPr/>
      </xdr:nvSpPr>
      <xdr:spPr>
        <a:xfrm>
          <a:off x="8445500" y="10727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44865</xdr:rowOff>
    </xdr:from>
    <xdr:to>
      <xdr:col>55</xdr:col>
      <xdr:colOff>0</xdr:colOff>
      <xdr:row>64</xdr:row>
      <xdr:rowOff>45465</xdr:rowOff>
    </xdr:to>
    <xdr:cxnSp macro="">
      <xdr:nvCxnSpPr>
        <xdr:cNvPr id="250" name="直線コネクタ 249"/>
        <xdr:cNvCxnSpPr/>
      </xdr:nvCxnSpPr>
      <xdr:spPr>
        <a:xfrm flipV="1">
          <a:off x="8496300" y="10773825"/>
          <a:ext cx="7239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166334</xdr:rowOff>
    </xdr:from>
    <xdr:to>
      <xdr:col>46</xdr:col>
      <xdr:colOff>38100</xdr:colOff>
      <xdr:row>64</xdr:row>
      <xdr:rowOff>96484</xdr:rowOff>
    </xdr:to>
    <xdr:sp macro="" textlink="">
      <xdr:nvSpPr>
        <xdr:cNvPr id="251" name="楕円 250"/>
        <xdr:cNvSpPr/>
      </xdr:nvSpPr>
      <xdr:spPr>
        <a:xfrm>
          <a:off x="7670800" y="107276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45465</xdr:rowOff>
    </xdr:from>
    <xdr:to>
      <xdr:col>50</xdr:col>
      <xdr:colOff>114300</xdr:colOff>
      <xdr:row>64</xdr:row>
      <xdr:rowOff>45684</xdr:rowOff>
    </xdr:to>
    <xdr:cxnSp macro="">
      <xdr:nvCxnSpPr>
        <xdr:cNvPr id="252" name="直線コネクタ 251"/>
        <xdr:cNvCxnSpPr/>
      </xdr:nvCxnSpPr>
      <xdr:spPr>
        <a:xfrm flipV="1">
          <a:off x="7713980" y="10774425"/>
          <a:ext cx="78232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167119</xdr:rowOff>
    </xdr:from>
    <xdr:to>
      <xdr:col>41</xdr:col>
      <xdr:colOff>101600</xdr:colOff>
      <xdr:row>64</xdr:row>
      <xdr:rowOff>97269</xdr:rowOff>
    </xdr:to>
    <xdr:sp macro="" textlink="">
      <xdr:nvSpPr>
        <xdr:cNvPr id="253" name="楕円 252"/>
        <xdr:cNvSpPr/>
      </xdr:nvSpPr>
      <xdr:spPr>
        <a:xfrm>
          <a:off x="6873240" y="10728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45684</xdr:rowOff>
    </xdr:from>
    <xdr:to>
      <xdr:col>45</xdr:col>
      <xdr:colOff>177800</xdr:colOff>
      <xdr:row>64</xdr:row>
      <xdr:rowOff>46469</xdr:rowOff>
    </xdr:to>
    <xdr:cxnSp macro="">
      <xdr:nvCxnSpPr>
        <xdr:cNvPr id="254" name="直線コネクタ 253"/>
        <xdr:cNvCxnSpPr/>
      </xdr:nvCxnSpPr>
      <xdr:spPr>
        <a:xfrm flipV="1">
          <a:off x="6924040" y="10774644"/>
          <a:ext cx="78994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167147</xdr:rowOff>
    </xdr:from>
    <xdr:to>
      <xdr:col>36</xdr:col>
      <xdr:colOff>165100</xdr:colOff>
      <xdr:row>64</xdr:row>
      <xdr:rowOff>97297</xdr:rowOff>
    </xdr:to>
    <xdr:sp macro="" textlink="">
      <xdr:nvSpPr>
        <xdr:cNvPr id="255" name="楕円 254"/>
        <xdr:cNvSpPr/>
      </xdr:nvSpPr>
      <xdr:spPr>
        <a:xfrm>
          <a:off x="6098540" y="107284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46469</xdr:rowOff>
    </xdr:from>
    <xdr:to>
      <xdr:col>41</xdr:col>
      <xdr:colOff>50800</xdr:colOff>
      <xdr:row>64</xdr:row>
      <xdr:rowOff>46497</xdr:rowOff>
    </xdr:to>
    <xdr:cxnSp macro="">
      <xdr:nvCxnSpPr>
        <xdr:cNvPr id="256" name="直線コネクタ 255"/>
        <xdr:cNvCxnSpPr/>
      </xdr:nvCxnSpPr>
      <xdr:spPr>
        <a:xfrm flipV="1">
          <a:off x="6149340" y="10775429"/>
          <a:ext cx="7747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8214575" y="1036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7444955" y="1036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xdr:cNvSpPr txBox="1"/>
      </xdr:nvSpPr>
      <xdr:spPr>
        <a:xfrm>
          <a:off x="6670255" y="1039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xdr:cNvSpPr txBox="1"/>
      </xdr:nvSpPr>
      <xdr:spPr>
        <a:xfrm>
          <a:off x="5872695" y="1040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87392</xdr:rowOff>
    </xdr:from>
    <xdr:ext cx="599010" cy="259045"/>
    <xdr:sp macro="" textlink="">
      <xdr:nvSpPr>
        <xdr:cNvPr id="261" name="n_1mainValue【橋りょう・トンネル】&#10;一人当たり有形固定資産（償却資産）額"/>
        <xdr:cNvSpPr txBox="1"/>
      </xdr:nvSpPr>
      <xdr:spPr>
        <a:xfrm>
          <a:off x="8214575" y="1081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87611</xdr:rowOff>
    </xdr:from>
    <xdr:ext cx="599010" cy="259045"/>
    <xdr:sp macro="" textlink="">
      <xdr:nvSpPr>
        <xdr:cNvPr id="262" name="n_2mainValue【橋りょう・トンネル】&#10;一人当たり有形固定資産（償却資産）額"/>
        <xdr:cNvSpPr txBox="1"/>
      </xdr:nvSpPr>
      <xdr:spPr>
        <a:xfrm>
          <a:off x="7444955" y="1081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88396</xdr:rowOff>
    </xdr:from>
    <xdr:ext cx="599010" cy="259045"/>
    <xdr:sp macro="" textlink="">
      <xdr:nvSpPr>
        <xdr:cNvPr id="263" name="n_3mainValue【橋りょう・トンネル】&#10;一人当たり有形固定資産（償却資産）額"/>
        <xdr:cNvSpPr txBox="1"/>
      </xdr:nvSpPr>
      <xdr:spPr>
        <a:xfrm>
          <a:off x="6670255" y="1081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88424</xdr:rowOff>
    </xdr:from>
    <xdr:ext cx="599010" cy="259045"/>
    <xdr:sp macro="" textlink="">
      <xdr:nvSpPr>
        <xdr:cNvPr id="264" name="n_4mainValue【橋りょう・トンネル】&#10;一人当たり有形固定資産（償却資産）額"/>
        <xdr:cNvSpPr txBox="1"/>
      </xdr:nvSpPr>
      <xdr:spPr>
        <a:xfrm>
          <a:off x="5872695" y="1081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322" name="直線コネクタ 321"/>
        <xdr:cNvCxnSpPr/>
      </xdr:nvCxnSpPr>
      <xdr:spPr>
        <a:xfrm flipV="1">
          <a:off x="14375764" y="566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325" name="【認定こども園・幼稚園・保育所】&#10;有形固定資産減価償却率最大値テキスト"/>
        <xdr:cNvSpPr txBox="1"/>
      </xdr:nvSpPr>
      <xdr:spPr>
        <a:xfrm>
          <a:off x="14414500" y="54396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326" name="直線コネクタ 325"/>
        <xdr:cNvCxnSpPr/>
      </xdr:nvCxnSpPr>
      <xdr:spPr>
        <a:xfrm>
          <a:off x="14287500" y="566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327" name="【認定こども園・幼稚園・保育所】&#10;有形固定資産減価償却率平均値テキスト"/>
        <xdr:cNvSpPr txBox="1"/>
      </xdr:nvSpPr>
      <xdr:spPr>
        <a:xfrm>
          <a:off x="14414500" y="610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328" name="フローチャート: 判断 327"/>
        <xdr:cNvSpPr/>
      </xdr:nvSpPr>
      <xdr:spPr>
        <a:xfrm>
          <a:off x="14325600" y="625257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329" name="フローチャート: 判断 328"/>
        <xdr:cNvSpPr/>
      </xdr:nvSpPr>
      <xdr:spPr>
        <a:xfrm>
          <a:off x="13578840" y="62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30" name="フローチャート: 判断 329"/>
        <xdr:cNvSpPr/>
      </xdr:nvSpPr>
      <xdr:spPr>
        <a:xfrm>
          <a:off x="12804140" y="6291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331" name="フローチャート: 判断 330"/>
        <xdr:cNvSpPr/>
      </xdr:nvSpPr>
      <xdr:spPr>
        <a:xfrm>
          <a:off x="12029440" y="6286863"/>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332" name="フローチャート: 判断 331"/>
        <xdr:cNvSpPr/>
      </xdr:nvSpPr>
      <xdr:spPr>
        <a:xfrm>
          <a:off x="11231880" y="6316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28666</xdr:rowOff>
    </xdr:from>
    <xdr:to>
      <xdr:col>85</xdr:col>
      <xdr:colOff>177800</xdr:colOff>
      <xdr:row>40</xdr:row>
      <xdr:rowOff>130266</xdr:rowOff>
    </xdr:to>
    <xdr:sp macro="" textlink="">
      <xdr:nvSpPr>
        <xdr:cNvPr id="338" name="楕円 337"/>
        <xdr:cNvSpPr/>
      </xdr:nvSpPr>
      <xdr:spPr>
        <a:xfrm>
          <a:off x="14325600" y="673426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7093</xdr:rowOff>
    </xdr:from>
    <xdr:ext cx="405111" cy="259045"/>
    <xdr:sp macro="" textlink="">
      <xdr:nvSpPr>
        <xdr:cNvPr id="339" name="【認定こども園・幼稚園・保育所】&#10;有形固定資産減価償却率該当値テキスト"/>
        <xdr:cNvSpPr txBox="1"/>
      </xdr:nvSpPr>
      <xdr:spPr>
        <a:xfrm>
          <a:off x="14414500" y="671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169091</xdr:rowOff>
    </xdr:from>
    <xdr:to>
      <xdr:col>81</xdr:col>
      <xdr:colOff>101600</xdr:colOff>
      <xdr:row>40</xdr:row>
      <xdr:rowOff>99241</xdr:rowOff>
    </xdr:to>
    <xdr:sp macro="" textlink="">
      <xdr:nvSpPr>
        <xdr:cNvPr id="340" name="楕円 339"/>
        <xdr:cNvSpPr/>
      </xdr:nvSpPr>
      <xdr:spPr>
        <a:xfrm>
          <a:off x="13578840" y="6707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48441</xdr:rowOff>
    </xdr:from>
    <xdr:to>
      <xdr:col>85</xdr:col>
      <xdr:colOff>127000</xdr:colOff>
      <xdr:row>40</xdr:row>
      <xdr:rowOff>79466</xdr:rowOff>
    </xdr:to>
    <xdr:cxnSp macro="">
      <xdr:nvCxnSpPr>
        <xdr:cNvPr id="341" name="直線コネクタ 340"/>
        <xdr:cNvCxnSpPr/>
      </xdr:nvCxnSpPr>
      <xdr:spPr>
        <a:xfrm>
          <a:off x="13629640" y="6754041"/>
          <a:ext cx="7467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129903</xdr:rowOff>
    </xdr:from>
    <xdr:to>
      <xdr:col>76</xdr:col>
      <xdr:colOff>165100</xdr:colOff>
      <xdr:row>40</xdr:row>
      <xdr:rowOff>60053</xdr:rowOff>
    </xdr:to>
    <xdr:sp macro="" textlink="">
      <xdr:nvSpPr>
        <xdr:cNvPr id="342" name="楕円 341"/>
        <xdr:cNvSpPr/>
      </xdr:nvSpPr>
      <xdr:spPr>
        <a:xfrm>
          <a:off x="12804140" y="6667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9253</xdr:rowOff>
    </xdr:from>
    <xdr:to>
      <xdr:col>81</xdr:col>
      <xdr:colOff>50800</xdr:colOff>
      <xdr:row>40</xdr:row>
      <xdr:rowOff>48441</xdr:rowOff>
    </xdr:to>
    <xdr:cxnSp macro="">
      <xdr:nvCxnSpPr>
        <xdr:cNvPr id="343" name="直線コネクタ 342"/>
        <xdr:cNvCxnSpPr/>
      </xdr:nvCxnSpPr>
      <xdr:spPr>
        <a:xfrm>
          <a:off x="12854940" y="6714853"/>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123372</xdr:rowOff>
    </xdr:from>
    <xdr:to>
      <xdr:col>72</xdr:col>
      <xdr:colOff>38100</xdr:colOff>
      <xdr:row>40</xdr:row>
      <xdr:rowOff>53522</xdr:rowOff>
    </xdr:to>
    <xdr:sp macro="" textlink="">
      <xdr:nvSpPr>
        <xdr:cNvPr id="344" name="楕円 343"/>
        <xdr:cNvSpPr/>
      </xdr:nvSpPr>
      <xdr:spPr>
        <a:xfrm>
          <a:off x="12029440" y="66613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2722</xdr:rowOff>
    </xdr:from>
    <xdr:to>
      <xdr:col>76</xdr:col>
      <xdr:colOff>114300</xdr:colOff>
      <xdr:row>40</xdr:row>
      <xdr:rowOff>9253</xdr:rowOff>
    </xdr:to>
    <xdr:cxnSp macro="">
      <xdr:nvCxnSpPr>
        <xdr:cNvPr id="345" name="直線コネクタ 344"/>
        <xdr:cNvCxnSpPr/>
      </xdr:nvCxnSpPr>
      <xdr:spPr>
        <a:xfrm>
          <a:off x="12072620" y="6708322"/>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87449</xdr:rowOff>
    </xdr:from>
    <xdr:to>
      <xdr:col>67</xdr:col>
      <xdr:colOff>101600</xdr:colOff>
      <xdr:row>40</xdr:row>
      <xdr:rowOff>17599</xdr:rowOff>
    </xdr:to>
    <xdr:sp macro="" textlink="">
      <xdr:nvSpPr>
        <xdr:cNvPr id="346" name="楕円 345"/>
        <xdr:cNvSpPr/>
      </xdr:nvSpPr>
      <xdr:spPr>
        <a:xfrm>
          <a:off x="11231880" y="66254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138249</xdr:rowOff>
    </xdr:from>
    <xdr:to>
      <xdr:col>71</xdr:col>
      <xdr:colOff>177800</xdr:colOff>
      <xdr:row>40</xdr:row>
      <xdr:rowOff>2722</xdr:rowOff>
    </xdr:to>
    <xdr:cxnSp macro="">
      <xdr:nvCxnSpPr>
        <xdr:cNvPr id="347" name="直線コネクタ 346"/>
        <xdr:cNvCxnSpPr/>
      </xdr:nvCxnSpPr>
      <xdr:spPr>
        <a:xfrm>
          <a:off x="11282680" y="6676209"/>
          <a:ext cx="78994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348" name="n_1aveValue【認定こども園・幼稚園・保育所】&#10;有形固定資産減価償却率"/>
        <xdr:cNvSpPr txBox="1"/>
      </xdr:nvSpPr>
      <xdr:spPr>
        <a:xfrm>
          <a:off x="13437244" y="60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49" name="n_2aveValue【認定こども園・幼稚園・保育所】&#10;有形固定資産減価償却率"/>
        <xdr:cNvSpPr txBox="1"/>
      </xdr:nvSpPr>
      <xdr:spPr>
        <a:xfrm>
          <a:off x="12675244" y="607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350" name="n_3aveValue【認定こども園・幼稚園・保育所】&#10;有形固定資産減価償却率"/>
        <xdr:cNvSpPr txBox="1"/>
      </xdr:nvSpPr>
      <xdr:spPr>
        <a:xfrm>
          <a:off x="119005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351" name="n_4aveValue【認定こども園・幼稚園・保育所】&#10;有形固定資産減価償却率"/>
        <xdr:cNvSpPr txBox="1"/>
      </xdr:nvSpPr>
      <xdr:spPr>
        <a:xfrm>
          <a:off x="1110298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90368</xdr:rowOff>
    </xdr:from>
    <xdr:ext cx="405111" cy="259045"/>
    <xdr:sp macro="" textlink="">
      <xdr:nvSpPr>
        <xdr:cNvPr id="352" name="n_1mainValue【認定こども園・幼稚園・保育所】&#10;有形固定資産減価償却率"/>
        <xdr:cNvSpPr txBox="1"/>
      </xdr:nvSpPr>
      <xdr:spPr>
        <a:xfrm>
          <a:off x="13437244" y="6795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51180</xdr:rowOff>
    </xdr:from>
    <xdr:ext cx="405111" cy="259045"/>
    <xdr:sp macro="" textlink="">
      <xdr:nvSpPr>
        <xdr:cNvPr id="353" name="n_2mainValue【認定こども園・幼稚園・保育所】&#10;有形固定資産減価償却率"/>
        <xdr:cNvSpPr txBox="1"/>
      </xdr:nvSpPr>
      <xdr:spPr>
        <a:xfrm>
          <a:off x="12675244" y="6756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44649</xdr:rowOff>
    </xdr:from>
    <xdr:ext cx="405111" cy="259045"/>
    <xdr:sp macro="" textlink="">
      <xdr:nvSpPr>
        <xdr:cNvPr id="354" name="n_3mainValue【認定こども園・幼稚園・保育所】&#10;有形固定資産減価償却率"/>
        <xdr:cNvSpPr txBox="1"/>
      </xdr:nvSpPr>
      <xdr:spPr>
        <a:xfrm>
          <a:off x="11900544" y="67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8726</xdr:rowOff>
    </xdr:from>
    <xdr:ext cx="405111" cy="259045"/>
    <xdr:sp macro="" textlink="">
      <xdr:nvSpPr>
        <xdr:cNvPr id="355" name="n_4mainValue【認定こども園・幼稚園・保育所】&#10;有形固定資産減価償却率"/>
        <xdr:cNvSpPr txBox="1"/>
      </xdr:nvSpPr>
      <xdr:spPr>
        <a:xfrm>
          <a:off x="11102984" y="671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377" name="直線コネクタ 376"/>
        <xdr:cNvCxnSpPr/>
      </xdr:nvCxnSpPr>
      <xdr:spPr>
        <a:xfrm flipV="1">
          <a:off x="19509104" y="5576773"/>
          <a:ext cx="0" cy="1408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378" name="【認定こども園・幼稚園・保育所】&#10;一人当たり面積最小値テキスト"/>
        <xdr:cNvSpPr txBox="1"/>
      </xdr:nvSpPr>
      <xdr:spPr>
        <a:xfrm>
          <a:off x="19547840" y="698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379" name="直線コネクタ 378"/>
        <xdr:cNvCxnSpPr/>
      </xdr:nvCxnSpPr>
      <xdr:spPr>
        <a:xfrm>
          <a:off x="19443700" y="6985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380" name="【認定こども園・幼稚園・保育所】&#10;一人当たり面積最大値テキスト"/>
        <xdr:cNvSpPr txBox="1"/>
      </xdr:nvSpPr>
      <xdr:spPr>
        <a:xfrm>
          <a:off x="19547840" y="535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381" name="直線コネクタ 380"/>
        <xdr:cNvCxnSpPr/>
      </xdr:nvCxnSpPr>
      <xdr:spPr>
        <a:xfrm>
          <a:off x="19443700" y="55767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382" name="【認定こども園・幼稚園・保育所】&#10;一人当たり面積平均値テキスト"/>
        <xdr:cNvSpPr txBox="1"/>
      </xdr:nvSpPr>
      <xdr:spPr>
        <a:xfrm>
          <a:off x="19547840" y="651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383" name="フローチャート: 判断 382"/>
        <xdr:cNvSpPr/>
      </xdr:nvSpPr>
      <xdr:spPr>
        <a:xfrm>
          <a:off x="19458940" y="66552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384" name="フローチャート: 判断 383"/>
        <xdr:cNvSpPr/>
      </xdr:nvSpPr>
      <xdr:spPr>
        <a:xfrm>
          <a:off x="18735040" y="6653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385" name="フローチャート: 判断 384"/>
        <xdr:cNvSpPr/>
      </xdr:nvSpPr>
      <xdr:spPr>
        <a:xfrm>
          <a:off x="17937480" y="6038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386" name="フローチャート: 判断 385"/>
        <xdr:cNvSpPr/>
      </xdr:nvSpPr>
      <xdr:spPr>
        <a:xfrm>
          <a:off x="17162780" y="6687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387" name="フローチャート: 判断 386"/>
        <xdr:cNvSpPr/>
      </xdr:nvSpPr>
      <xdr:spPr>
        <a:xfrm>
          <a:off x="16388080" y="66589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80264</xdr:rowOff>
    </xdr:from>
    <xdr:to>
      <xdr:col>116</xdr:col>
      <xdr:colOff>114300</xdr:colOff>
      <xdr:row>41</xdr:row>
      <xdr:rowOff>10414</xdr:rowOff>
    </xdr:to>
    <xdr:sp macro="" textlink="">
      <xdr:nvSpPr>
        <xdr:cNvPr id="393" name="楕円 392"/>
        <xdr:cNvSpPr/>
      </xdr:nvSpPr>
      <xdr:spPr>
        <a:xfrm>
          <a:off x="19458940" y="6785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58691</xdr:rowOff>
    </xdr:from>
    <xdr:ext cx="469744" cy="259045"/>
    <xdr:sp macro="" textlink="">
      <xdr:nvSpPr>
        <xdr:cNvPr id="394" name="【認定こども園・幼稚園・保育所】&#10;一人当たり面積該当値テキスト"/>
        <xdr:cNvSpPr txBox="1"/>
      </xdr:nvSpPr>
      <xdr:spPr>
        <a:xfrm>
          <a:off x="19547840" y="676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83921</xdr:rowOff>
    </xdr:from>
    <xdr:to>
      <xdr:col>112</xdr:col>
      <xdr:colOff>38100</xdr:colOff>
      <xdr:row>41</xdr:row>
      <xdr:rowOff>14071</xdr:rowOff>
    </xdr:to>
    <xdr:sp macro="" textlink="">
      <xdr:nvSpPr>
        <xdr:cNvPr id="395" name="楕円 394"/>
        <xdr:cNvSpPr/>
      </xdr:nvSpPr>
      <xdr:spPr>
        <a:xfrm>
          <a:off x="18735040" y="67895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131064</xdr:rowOff>
    </xdr:from>
    <xdr:to>
      <xdr:col>116</xdr:col>
      <xdr:colOff>63500</xdr:colOff>
      <xdr:row>40</xdr:row>
      <xdr:rowOff>134721</xdr:rowOff>
    </xdr:to>
    <xdr:cxnSp macro="">
      <xdr:nvCxnSpPr>
        <xdr:cNvPr id="396" name="直線コネクタ 395"/>
        <xdr:cNvCxnSpPr/>
      </xdr:nvCxnSpPr>
      <xdr:spPr>
        <a:xfrm flipV="1">
          <a:off x="18778220" y="6836664"/>
          <a:ext cx="73152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84836</xdr:rowOff>
    </xdr:from>
    <xdr:to>
      <xdr:col>107</xdr:col>
      <xdr:colOff>101600</xdr:colOff>
      <xdr:row>41</xdr:row>
      <xdr:rowOff>14986</xdr:rowOff>
    </xdr:to>
    <xdr:sp macro="" textlink="">
      <xdr:nvSpPr>
        <xdr:cNvPr id="397" name="楕円 396"/>
        <xdr:cNvSpPr/>
      </xdr:nvSpPr>
      <xdr:spPr>
        <a:xfrm>
          <a:off x="17937480" y="67904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134721</xdr:rowOff>
    </xdr:from>
    <xdr:to>
      <xdr:col>111</xdr:col>
      <xdr:colOff>177800</xdr:colOff>
      <xdr:row>40</xdr:row>
      <xdr:rowOff>135636</xdr:rowOff>
    </xdr:to>
    <xdr:cxnSp macro="">
      <xdr:nvCxnSpPr>
        <xdr:cNvPr id="398" name="直線コネクタ 397"/>
        <xdr:cNvCxnSpPr/>
      </xdr:nvCxnSpPr>
      <xdr:spPr>
        <a:xfrm flipV="1">
          <a:off x="17988280" y="6840321"/>
          <a:ext cx="78994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399" name="楕円 398"/>
        <xdr:cNvSpPr/>
      </xdr:nvSpPr>
      <xdr:spPr>
        <a:xfrm>
          <a:off x="17162780" y="6795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135636</xdr:rowOff>
    </xdr:from>
    <xdr:to>
      <xdr:col>107</xdr:col>
      <xdr:colOff>50800</xdr:colOff>
      <xdr:row>40</xdr:row>
      <xdr:rowOff>140208</xdr:rowOff>
    </xdr:to>
    <xdr:cxnSp macro="">
      <xdr:nvCxnSpPr>
        <xdr:cNvPr id="400" name="直線コネクタ 399"/>
        <xdr:cNvCxnSpPr/>
      </xdr:nvCxnSpPr>
      <xdr:spPr>
        <a:xfrm flipV="1">
          <a:off x="17213580" y="684123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89408</xdr:rowOff>
    </xdr:from>
    <xdr:to>
      <xdr:col>98</xdr:col>
      <xdr:colOff>38100</xdr:colOff>
      <xdr:row>41</xdr:row>
      <xdr:rowOff>19558</xdr:rowOff>
    </xdr:to>
    <xdr:sp macro="" textlink="">
      <xdr:nvSpPr>
        <xdr:cNvPr id="401" name="楕円 400"/>
        <xdr:cNvSpPr/>
      </xdr:nvSpPr>
      <xdr:spPr>
        <a:xfrm>
          <a:off x="16388080" y="67950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140208</xdr:rowOff>
    </xdr:from>
    <xdr:to>
      <xdr:col>102</xdr:col>
      <xdr:colOff>114300</xdr:colOff>
      <xdr:row>40</xdr:row>
      <xdr:rowOff>140208</xdr:rowOff>
    </xdr:to>
    <xdr:cxnSp macro="">
      <xdr:nvCxnSpPr>
        <xdr:cNvPr id="402" name="直線コネクタ 401"/>
        <xdr:cNvCxnSpPr/>
      </xdr:nvCxnSpPr>
      <xdr:spPr>
        <a:xfrm>
          <a:off x="16431260" y="684580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403" name="n_1aveValue【認定こども園・幼稚園・保育所】&#10;一人当たり面積"/>
        <xdr:cNvSpPr txBox="1"/>
      </xdr:nvSpPr>
      <xdr:spPr>
        <a:xfrm>
          <a:off x="18561127" y="64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404" name="n_2aveValue【認定こども園・幼稚園・保育所】&#10;一人当たり面積"/>
        <xdr:cNvSpPr txBox="1"/>
      </xdr:nvSpPr>
      <xdr:spPr>
        <a:xfrm>
          <a:off x="17776267" y="581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405" name="n_3aveValue【認定こども園・幼稚園・保育所】&#10;一人当たり面積"/>
        <xdr:cNvSpPr txBox="1"/>
      </xdr:nvSpPr>
      <xdr:spPr>
        <a:xfrm>
          <a:off x="17001567" y="646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406" name="n_4aveValue【認定こども園・幼稚園・保育所】&#10;一人当たり面積"/>
        <xdr:cNvSpPr txBox="1"/>
      </xdr:nvSpPr>
      <xdr:spPr>
        <a:xfrm>
          <a:off x="16226867" y="643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5198</xdr:rowOff>
    </xdr:from>
    <xdr:ext cx="469744" cy="259045"/>
    <xdr:sp macro="" textlink="">
      <xdr:nvSpPr>
        <xdr:cNvPr id="407" name="n_1mainValue【認定こども園・幼稚園・保育所】&#10;一人当たり面積"/>
        <xdr:cNvSpPr txBox="1"/>
      </xdr:nvSpPr>
      <xdr:spPr>
        <a:xfrm>
          <a:off x="18561127" y="687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6113</xdr:rowOff>
    </xdr:from>
    <xdr:ext cx="469744" cy="259045"/>
    <xdr:sp macro="" textlink="">
      <xdr:nvSpPr>
        <xdr:cNvPr id="408" name="n_2mainValue【認定こども園・幼稚園・保育所】&#10;一人当たり面積"/>
        <xdr:cNvSpPr txBox="1"/>
      </xdr:nvSpPr>
      <xdr:spPr>
        <a:xfrm>
          <a:off x="17776267" y="68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409" name="n_3mainValue【認定こども園・幼稚園・保育所】&#10;一人当たり面積"/>
        <xdr:cNvSpPr txBox="1"/>
      </xdr:nvSpPr>
      <xdr:spPr>
        <a:xfrm>
          <a:off x="1700156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10685</xdr:rowOff>
    </xdr:from>
    <xdr:ext cx="469744" cy="259045"/>
    <xdr:sp macro="" textlink="">
      <xdr:nvSpPr>
        <xdr:cNvPr id="410" name="n_4mainValue【認定こども園・幼稚園・保育所】&#10;一人当たり面積"/>
        <xdr:cNvSpPr txBox="1"/>
      </xdr:nvSpPr>
      <xdr:spPr>
        <a:xfrm>
          <a:off x="1622686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435" name="直線コネクタ 434"/>
        <xdr:cNvCxnSpPr/>
      </xdr:nvCxnSpPr>
      <xdr:spPr>
        <a:xfrm flipV="1">
          <a:off x="14375764" y="927354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436" name="【学校施設】&#10;有形固定資産減価償却率最小値テキスト"/>
        <xdr:cNvSpPr txBox="1"/>
      </xdr:nvSpPr>
      <xdr:spPr>
        <a:xfrm>
          <a:off x="14414500"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437" name="直線コネクタ 436"/>
        <xdr:cNvCxnSpPr/>
      </xdr:nvCxnSpPr>
      <xdr:spPr>
        <a:xfrm>
          <a:off x="14287500" y="10658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438" name="【学校施設】&#10;有形固定資産減価償却率最大値テキスト"/>
        <xdr:cNvSpPr txBox="1"/>
      </xdr:nvSpPr>
      <xdr:spPr>
        <a:xfrm>
          <a:off x="14414500" y="905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439" name="直線コネクタ 438"/>
        <xdr:cNvCxnSpPr/>
      </xdr:nvCxnSpPr>
      <xdr:spPr>
        <a:xfrm>
          <a:off x="14287500" y="9273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40" name="【学校施設】&#10;有形固定資産減価償却率平均値テキスト"/>
        <xdr:cNvSpPr txBox="1"/>
      </xdr:nvSpPr>
      <xdr:spPr>
        <a:xfrm>
          <a:off x="14414500" y="10003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41" name="フローチャート: 判断 440"/>
        <xdr:cNvSpPr/>
      </xdr:nvSpPr>
      <xdr:spPr>
        <a:xfrm>
          <a:off x="14325600" y="100247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42" name="フローチャート: 判断 441"/>
        <xdr:cNvSpPr/>
      </xdr:nvSpPr>
      <xdr:spPr>
        <a:xfrm>
          <a:off x="135788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443" name="フローチャート: 判断 442"/>
        <xdr:cNvSpPr/>
      </xdr:nvSpPr>
      <xdr:spPr>
        <a:xfrm>
          <a:off x="1280414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44" name="フローチャート: 判断 443"/>
        <xdr:cNvSpPr/>
      </xdr:nvSpPr>
      <xdr:spPr>
        <a:xfrm>
          <a:off x="12029440" y="99675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445" name="フローチャート: 判断 444"/>
        <xdr:cNvSpPr/>
      </xdr:nvSpPr>
      <xdr:spPr>
        <a:xfrm>
          <a:off x="1123188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51" name="楕円 450"/>
        <xdr:cNvSpPr/>
      </xdr:nvSpPr>
      <xdr:spPr>
        <a:xfrm>
          <a:off x="14325600" y="99466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78757</xdr:rowOff>
    </xdr:from>
    <xdr:ext cx="405111" cy="259045"/>
    <xdr:sp macro="" textlink="">
      <xdr:nvSpPr>
        <xdr:cNvPr id="452" name="【学校施設】&#10;有形固定資産減価償却率該当値テキスト"/>
        <xdr:cNvSpPr txBox="1"/>
      </xdr:nvSpPr>
      <xdr:spPr>
        <a:xfrm>
          <a:off x="144145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453" name="楕円 452"/>
        <xdr:cNvSpPr/>
      </xdr:nvSpPr>
      <xdr:spPr>
        <a:xfrm>
          <a:off x="1357884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106680</xdr:rowOff>
    </xdr:to>
    <xdr:cxnSp macro="">
      <xdr:nvCxnSpPr>
        <xdr:cNvPr id="454" name="直線コネクタ 453"/>
        <xdr:cNvCxnSpPr/>
      </xdr:nvCxnSpPr>
      <xdr:spPr>
        <a:xfrm>
          <a:off x="13629640" y="9970770"/>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147320</xdr:rowOff>
    </xdr:from>
    <xdr:to>
      <xdr:col>76</xdr:col>
      <xdr:colOff>165100</xdr:colOff>
      <xdr:row>59</xdr:row>
      <xdr:rowOff>77470</xdr:rowOff>
    </xdr:to>
    <xdr:sp macro="" textlink="">
      <xdr:nvSpPr>
        <xdr:cNvPr id="455" name="楕円 454"/>
        <xdr:cNvSpPr/>
      </xdr:nvSpPr>
      <xdr:spPr>
        <a:xfrm>
          <a:off x="12804140" y="9870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26670</xdr:rowOff>
    </xdr:from>
    <xdr:to>
      <xdr:col>81</xdr:col>
      <xdr:colOff>50800</xdr:colOff>
      <xdr:row>59</xdr:row>
      <xdr:rowOff>80010</xdr:rowOff>
    </xdr:to>
    <xdr:cxnSp macro="">
      <xdr:nvCxnSpPr>
        <xdr:cNvPr id="456" name="直線コネクタ 455"/>
        <xdr:cNvCxnSpPr/>
      </xdr:nvCxnSpPr>
      <xdr:spPr>
        <a:xfrm>
          <a:off x="12854940" y="991743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69215</xdr:rowOff>
    </xdr:from>
    <xdr:to>
      <xdr:col>72</xdr:col>
      <xdr:colOff>38100</xdr:colOff>
      <xdr:row>58</xdr:row>
      <xdr:rowOff>170815</xdr:rowOff>
    </xdr:to>
    <xdr:sp macro="" textlink="">
      <xdr:nvSpPr>
        <xdr:cNvPr id="457" name="楕円 456"/>
        <xdr:cNvSpPr/>
      </xdr:nvSpPr>
      <xdr:spPr>
        <a:xfrm>
          <a:off x="12029440" y="97923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120015</xdr:rowOff>
    </xdr:from>
    <xdr:to>
      <xdr:col>76</xdr:col>
      <xdr:colOff>114300</xdr:colOff>
      <xdr:row>59</xdr:row>
      <xdr:rowOff>26670</xdr:rowOff>
    </xdr:to>
    <xdr:cxnSp macro="">
      <xdr:nvCxnSpPr>
        <xdr:cNvPr id="458" name="直線コネクタ 457"/>
        <xdr:cNvCxnSpPr/>
      </xdr:nvCxnSpPr>
      <xdr:spPr>
        <a:xfrm>
          <a:off x="12072620" y="9843135"/>
          <a:ext cx="78232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31115</xdr:rowOff>
    </xdr:from>
    <xdr:to>
      <xdr:col>67</xdr:col>
      <xdr:colOff>101600</xdr:colOff>
      <xdr:row>58</xdr:row>
      <xdr:rowOff>132715</xdr:rowOff>
    </xdr:to>
    <xdr:sp macro="" textlink="">
      <xdr:nvSpPr>
        <xdr:cNvPr id="459" name="楕円 458"/>
        <xdr:cNvSpPr/>
      </xdr:nvSpPr>
      <xdr:spPr>
        <a:xfrm>
          <a:off x="1123188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81915</xdr:rowOff>
    </xdr:from>
    <xdr:to>
      <xdr:col>71</xdr:col>
      <xdr:colOff>177800</xdr:colOff>
      <xdr:row>58</xdr:row>
      <xdr:rowOff>120015</xdr:rowOff>
    </xdr:to>
    <xdr:cxnSp macro="">
      <xdr:nvCxnSpPr>
        <xdr:cNvPr id="460" name="直線コネクタ 459"/>
        <xdr:cNvCxnSpPr/>
      </xdr:nvCxnSpPr>
      <xdr:spPr>
        <a:xfrm>
          <a:off x="11282680" y="980503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461" name="n_1aveValue【学校施設】&#10;有形固定資産減価償却率"/>
        <xdr:cNvSpPr txBox="1"/>
      </xdr:nvSpPr>
      <xdr:spPr>
        <a:xfrm>
          <a:off x="134372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462" name="n_2aveValue【学校施設】&#10;有形固定資産減価償却率"/>
        <xdr:cNvSpPr txBox="1"/>
      </xdr:nvSpPr>
      <xdr:spPr>
        <a:xfrm>
          <a:off x="126752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463" name="n_3aveValue【学校施設】&#10;有形固定資産減価償却率"/>
        <xdr:cNvSpPr txBox="1"/>
      </xdr:nvSpPr>
      <xdr:spPr>
        <a:xfrm>
          <a:off x="11900544"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464" name="n_4aveValue【学校施設】&#10;有形固定資産減価償却率"/>
        <xdr:cNvSpPr txBox="1"/>
      </xdr:nvSpPr>
      <xdr:spPr>
        <a:xfrm>
          <a:off x="1110298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465" name="n_1mainValue【学校施設】&#10;有形固定資産減価償却率"/>
        <xdr:cNvSpPr txBox="1"/>
      </xdr:nvSpPr>
      <xdr:spPr>
        <a:xfrm>
          <a:off x="134372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93997</xdr:rowOff>
    </xdr:from>
    <xdr:ext cx="405111" cy="259045"/>
    <xdr:sp macro="" textlink="">
      <xdr:nvSpPr>
        <xdr:cNvPr id="466" name="n_2mainValue【学校施設】&#10;有形固定資産減価償却率"/>
        <xdr:cNvSpPr txBox="1"/>
      </xdr:nvSpPr>
      <xdr:spPr>
        <a:xfrm>
          <a:off x="126752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15892</xdr:rowOff>
    </xdr:from>
    <xdr:ext cx="405111" cy="259045"/>
    <xdr:sp macro="" textlink="">
      <xdr:nvSpPr>
        <xdr:cNvPr id="467" name="n_3mainValue【学校施設】&#10;有形固定資産減価償却率"/>
        <xdr:cNvSpPr txBox="1"/>
      </xdr:nvSpPr>
      <xdr:spPr>
        <a:xfrm>
          <a:off x="119005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149242</xdr:rowOff>
    </xdr:from>
    <xdr:ext cx="405111" cy="259045"/>
    <xdr:sp macro="" textlink="">
      <xdr:nvSpPr>
        <xdr:cNvPr id="468" name="n_4mainValue【学校施設】&#10;有形固定資産減価償却率"/>
        <xdr:cNvSpPr txBox="1"/>
      </xdr:nvSpPr>
      <xdr:spPr>
        <a:xfrm>
          <a:off x="1110298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4" name="テキスト ボックス 483"/>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6" name="テキスト ボックス 485"/>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8" name="テキスト ボックス 487"/>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492" name="直線コネクタ 491"/>
        <xdr:cNvCxnSpPr/>
      </xdr:nvCxnSpPr>
      <xdr:spPr>
        <a:xfrm flipV="1">
          <a:off x="19509104" y="9485071"/>
          <a:ext cx="0" cy="120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493" name="【学校施設】&#10;一人当たり面積最小値テキスト"/>
        <xdr:cNvSpPr txBox="1"/>
      </xdr:nvSpPr>
      <xdr:spPr>
        <a:xfrm>
          <a:off x="19547840" y="1069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494" name="直線コネクタ 493"/>
        <xdr:cNvCxnSpPr/>
      </xdr:nvCxnSpPr>
      <xdr:spPr>
        <a:xfrm>
          <a:off x="19443700" y="10694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495" name="【学校施設】&#10;一人当たり面積最大値テキスト"/>
        <xdr:cNvSpPr txBox="1"/>
      </xdr:nvSpPr>
      <xdr:spPr>
        <a:xfrm>
          <a:off x="19547840" y="92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496" name="直線コネクタ 495"/>
        <xdr:cNvCxnSpPr/>
      </xdr:nvCxnSpPr>
      <xdr:spPr>
        <a:xfrm>
          <a:off x="19443700" y="9485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497" name="【学校施設】&#10;一人当たり面積平均値テキスト"/>
        <xdr:cNvSpPr txBox="1"/>
      </xdr:nvSpPr>
      <xdr:spPr>
        <a:xfrm>
          <a:off x="19547840" y="103664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498" name="フローチャート: 判断 497"/>
        <xdr:cNvSpPr/>
      </xdr:nvSpPr>
      <xdr:spPr>
        <a:xfrm>
          <a:off x="19458940" y="10511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499" name="フローチャート: 判断 498"/>
        <xdr:cNvSpPr/>
      </xdr:nvSpPr>
      <xdr:spPr>
        <a:xfrm>
          <a:off x="18735040" y="10501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500" name="フローチャート: 判断 499"/>
        <xdr:cNvSpPr/>
      </xdr:nvSpPr>
      <xdr:spPr>
        <a:xfrm>
          <a:off x="17937480" y="105008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501" name="フローチャート: 判断 500"/>
        <xdr:cNvSpPr/>
      </xdr:nvSpPr>
      <xdr:spPr>
        <a:xfrm>
          <a:off x="17162780" y="10508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502" name="フローチャート: 判断 501"/>
        <xdr:cNvSpPr/>
      </xdr:nvSpPr>
      <xdr:spPr>
        <a:xfrm>
          <a:off x="16388080" y="10527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16408</xdr:rowOff>
    </xdr:from>
    <xdr:to>
      <xdr:col>116</xdr:col>
      <xdr:colOff>114300</xdr:colOff>
      <xdr:row>63</xdr:row>
      <xdr:rowOff>118008</xdr:rowOff>
    </xdr:to>
    <xdr:sp macro="" textlink="">
      <xdr:nvSpPr>
        <xdr:cNvPr id="508" name="楕円 507"/>
        <xdr:cNvSpPr/>
      </xdr:nvSpPr>
      <xdr:spPr>
        <a:xfrm>
          <a:off x="19458940" y="1057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102785</xdr:rowOff>
    </xdr:from>
    <xdr:ext cx="469744" cy="259045"/>
    <xdr:sp macro="" textlink="">
      <xdr:nvSpPr>
        <xdr:cNvPr id="509" name="【学校施設】&#10;一人当たり面積該当値テキスト"/>
        <xdr:cNvSpPr txBox="1"/>
      </xdr:nvSpPr>
      <xdr:spPr>
        <a:xfrm>
          <a:off x="19547840" y="104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19914</xdr:rowOff>
    </xdr:from>
    <xdr:to>
      <xdr:col>112</xdr:col>
      <xdr:colOff>38100</xdr:colOff>
      <xdr:row>63</xdr:row>
      <xdr:rowOff>121514</xdr:rowOff>
    </xdr:to>
    <xdr:sp macro="" textlink="">
      <xdr:nvSpPr>
        <xdr:cNvPr id="510" name="楕円 509"/>
        <xdr:cNvSpPr/>
      </xdr:nvSpPr>
      <xdr:spPr>
        <a:xfrm>
          <a:off x="18735040" y="105812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67208</xdr:rowOff>
    </xdr:from>
    <xdr:to>
      <xdr:col>116</xdr:col>
      <xdr:colOff>63500</xdr:colOff>
      <xdr:row>63</xdr:row>
      <xdr:rowOff>70714</xdr:rowOff>
    </xdr:to>
    <xdr:cxnSp macro="">
      <xdr:nvCxnSpPr>
        <xdr:cNvPr id="511" name="直線コネクタ 510"/>
        <xdr:cNvCxnSpPr/>
      </xdr:nvCxnSpPr>
      <xdr:spPr>
        <a:xfrm flipV="1">
          <a:off x="18778220" y="10628528"/>
          <a:ext cx="73152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21133</xdr:rowOff>
    </xdr:from>
    <xdr:to>
      <xdr:col>107</xdr:col>
      <xdr:colOff>101600</xdr:colOff>
      <xdr:row>63</xdr:row>
      <xdr:rowOff>122733</xdr:rowOff>
    </xdr:to>
    <xdr:sp macro="" textlink="">
      <xdr:nvSpPr>
        <xdr:cNvPr id="512" name="楕円 511"/>
        <xdr:cNvSpPr/>
      </xdr:nvSpPr>
      <xdr:spPr>
        <a:xfrm>
          <a:off x="17937480" y="105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70714</xdr:rowOff>
    </xdr:from>
    <xdr:to>
      <xdr:col>111</xdr:col>
      <xdr:colOff>177800</xdr:colOff>
      <xdr:row>63</xdr:row>
      <xdr:rowOff>71933</xdr:rowOff>
    </xdr:to>
    <xdr:cxnSp macro="">
      <xdr:nvCxnSpPr>
        <xdr:cNvPr id="513" name="直線コネクタ 512"/>
        <xdr:cNvCxnSpPr/>
      </xdr:nvCxnSpPr>
      <xdr:spPr>
        <a:xfrm flipV="1">
          <a:off x="17988280" y="10632034"/>
          <a:ext cx="78994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16561</xdr:rowOff>
    </xdr:from>
    <xdr:to>
      <xdr:col>102</xdr:col>
      <xdr:colOff>165100</xdr:colOff>
      <xdr:row>63</xdr:row>
      <xdr:rowOff>118161</xdr:rowOff>
    </xdr:to>
    <xdr:sp macro="" textlink="">
      <xdr:nvSpPr>
        <xdr:cNvPr id="514" name="楕円 513"/>
        <xdr:cNvSpPr/>
      </xdr:nvSpPr>
      <xdr:spPr>
        <a:xfrm>
          <a:off x="17162780" y="105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67361</xdr:rowOff>
    </xdr:from>
    <xdr:to>
      <xdr:col>107</xdr:col>
      <xdr:colOff>50800</xdr:colOff>
      <xdr:row>63</xdr:row>
      <xdr:rowOff>71933</xdr:rowOff>
    </xdr:to>
    <xdr:cxnSp macro="">
      <xdr:nvCxnSpPr>
        <xdr:cNvPr id="515" name="直線コネクタ 514"/>
        <xdr:cNvCxnSpPr/>
      </xdr:nvCxnSpPr>
      <xdr:spPr>
        <a:xfrm>
          <a:off x="17213580" y="10628681"/>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16713</xdr:rowOff>
    </xdr:from>
    <xdr:to>
      <xdr:col>98</xdr:col>
      <xdr:colOff>38100</xdr:colOff>
      <xdr:row>63</xdr:row>
      <xdr:rowOff>118313</xdr:rowOff>
    </xdr:to>
    <xdr:sp macro="" textlink="">
      <xdr:nvSpPr>
        <xdr:cNvPr id="516" name="楕円 515"/>
        <xdr:cNvSpPr/>
      </xdr:nvSpPr>
      <xdr:spPr>
        <a:xfrm>
          <a:off x="16388080" y="105780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67361</xdr:rowOff>
    </xdr:from>
    <xdr:to>
      <xdr:col>102</xdr:col>
      <xdr:colOff>114300</xdr:colOff>
      <xdr:row>63</xdr:row>
      <xdr:rowOff>67513</xdr:rowOff>
    </xdr:to>
    <xdr:cxnSp macro="">
      <xdr:nvCxnSpPr>
        <xdr:cNvPr id="517" name="直線コネクタ 516"/>
        <xdr:cNvCxnSpPr/>
      </xdr:nvCxnSpPr>
      <xdr:spPr>
        <a:xfrm flipV="1">
          <a:off x="16431260" y="10628681"/>
          <a:ext cx="78232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518" name="n_1aveValue【学校施設】&#10;一人当たり面積"/>
        <xdr:cNvSpPr txBox="1"/>
      </xdr:nvSpPr>
      <xdr:spPr>
        <a:xfrm>
          <a:off x="18561127" y="102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519" name="n_2aveValue【学校施設】&#10;一人当たり面積"/>
        <xdr:cNvSpPr txBox="1"/>
      </xdr:nvSpPr>
      <xdr:spPr>
        <a:xfrm>
          <a:off x="17776267" y="1027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520" name="n_3aveValue【学校施設】&#10;一人当たり面積"/>
        <xdr:cNvSpPr txBox="1"/>
      </xdr:nvSpPr>
      <xdr:spPr>
        <a:xfrm>
          <a:off x="17001567" y="1028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521" name="n_4aveValue【学校施設】&#10;一人当たり面積"/>
        <xdr:cNvSpPr txBox="1"/>
      </xdr:nvSpPr>
      <xdr:spPr>
        <a:xfrm>
          <a:off x="16226867" y="1030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112641</xdr:rowOff>
    </xdr:from>
    <xdr:ext cx="469744" cy="259045"/>
    <xdr:sp macro="" textlink="">
      <xdr:nvSpPr>
        <xdr:cNvPr id="522" name="n_1mainValue【学校施設】&#10;一人当たり面積"/>
        <xdr:cNvSpPr txBox="1"/>
      </xdr:nvSpPr>
      <xdr:spPr>
        <a:xfrm>
          <a:off x="18561127" y="1067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113860</xdr:rowOff>
    </xdr:from>
    <xdr:ext cx="469744" cy="259045"/>
    <xdr:sp macro="" textlink="">
      <xdr:nvSpPr>
        <xdr:cNvPr id="523" name="n_2mainValue【学校施設】&#10;一人当たり面積"/>
        <xdr:cNvSpPr txBox="1"/>
      </xdr:nvSpPr>
      <xdr:spPr>
        <a:xfrm>
          <a:off x="17776267" y="1067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109288</xdr:rowOff>
    </xdr:from>
    <xdr:ext cx="469744" cy="259045"/>
    <xdr:sp macro="" textlink="">
      <xdr:nvSpPr>
        <xdr:cNvPr id="524" name="n_3mainValue【学校施設】&#10;一人当たり面積"/>
        <xdr:cNvSpPr txBox="1"/>
      </xdr:nvSpPr>
      <xdr:spPr>
        <a:xfrm>
          <a:off x="17001567" y="1067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109440</xdr:rowOff>
    </xdr:from>
    <xdr:ext cx="469744" cy="259045"/>
    <xdr:sp macro="" textlink="">
      <xdr:nvSpPr>
        <xdr:cNvPr id="525" name="n_4mainValue【学校施設】&#10;一人当たり面積"/>
        <xdr:cNvSpPr txBox="1"/>
      </xdr:nvSpPr>
      <xdr:spPr>
        <a:xfrm>
          <a:off x="16226867" y="106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4" name="テキスト ボックス 553"/>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2" name="テキスト ボックス 561"/>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5" name="直線コネクタ 564"/>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6" name="【公民館】&#10;有形固定資産減価償却率最小値テキスト"/>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7" name="直線コネクタ 566"/>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8" name="【公民館】&#10;有形固定資産減価償却率最大値テキスト"/>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570" name="【公民館】&#10;有形固定資産減価償却率平均値テキスト"/>
        <xdr:cNvSpPr txBox="1"/>
      </xdr:nvSpPr>
      <xdr:spPr>
        <a:xfrm>
          <a:off x="14414500" y="17373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571" name="フローチャート: 判断 570"/>
        <xdr:cNvSpPr/>
      </xdr:nvSpPr>
      <xdr:spPr>
        <a:xfrm>
          <a:off x="14325600" y="175183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572" name="フローチャート: 判断 571"/>
        <xdr:cNvSpPr/>
      </xdr:nvSpPr>
      <xdr:spPr>
        <a:xfrm>
          <a:off x="13578840" y="17542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573" name="フローチャート: 判断 572"/>
        <xdr:cNvSpPr/>
      </xdr:nvSpPr>
      <xdr:spPr>
        <a:xfrm>
          <a:off x="12804140" y="175323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574" name="フローチャート: 判断 573"/>
        <xdr:cNvSpPr/>
      </xdr:nvSpPr>
      <xdr:spPr>
        <a:xfrm>
          <a:off x="12029440" y="17565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575" name="フローチャート: 判断 574"/>
        <xdr:cNvSpPr/>
      </xdr:nvSpPr>
      <xdr:spPr>
        <a:xfrm>
          <a:off x="11231880" y="175717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111761</xdr:rowOff>
    </xdr:from>
    <xdr:to>
      <xdr:col>85</xdr:col>
      <xdr:colOff>177800</xdr:colOff>
      <xdr:row>106</xdr:row>
      <xdr:rowOff>41911</xdr:rowOff>
    </xdr:to>
    <xdr:sp macro="" textlink="">
      <xdr:nvSpPr>
        <xdr:cNvPr id="581" name="楕円 580"/>
        <xdr:cNvSpPr/>
      </xdr:nvSpPr>
      <xdr:spPr>
        <a:xfrm>
          <a:off x="14325600" y="1771396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90188</xdr:rowOff>
    </xdr:from>
    <xdr:ext cx="405111" cy="259045"/>
    <xdr:sp macro="" textlink="">
      <xdr:nvSpPr>
        <xdr:cNvPr id="582" name="【公民館】&#10;有形固定資産減価償却率該当値テキスト"/>
        <xdr:cNvSpPr txBox="1"/>
      </xdr:nvSpPr>
      <xdr:spPr>
        <a:xfrm>
          <a:off x="14414500"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80011</xdr:rowOff>
    </xdr:from>
    <xdr:to>
      <xdr:col>81</xdr:col>
      <xdr:colOff>101600</xdr:colOff>
      <xdr:row>106</xdr:row>
      <xdr:rowOff>10161</xdr:rowOff>
    </xdr:to>
    <xdr:sp macro="" textlink="">
      <xdr:nvSpPr>
        <xdr:cNvPr id="583" name="楕円 582"/>
        <xdr:cNvSpPr/>
      </xdr:nvSpPr>
      <xdr:spPr>
        <a:xfrm>
          <a:off x="13578840" y="176822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130811</xdr:rowOff>
    </xdr:from>
    <xdr:to>
      <xdr:col>85</xdr:col>
      <xdr:colOff>127000</xdr:colOff>
      <xdr:row>105</xdr:row>
      <xdr:rowOff>162561</xdr:rowOff>
    </xdr:to>
    <xdr:cxnSp macro="">
      <xdr:nvCxnSpPr>
        <xdr:cNvPr id="584" name="直線コネクタ 583"/>
        <xdr:cNvCxnSpPr/>
      </xdr:nvCxnSpPr>
      <xdr:spPr>
        <a:xfrm>
          <a:off x="13629640" y="17733011"/>
          <a:ext cx="74676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85089</xdr:rowOff>
    </xdr:from>
    <xdr:to>
      <xdr:col>76</xdr:col>
      <xdr:colOff>165100</xdr:colOff>
      <xdr:row>106</xdr:row>
      <xdr:rowOff>15239</xdr:rowOff>
    </xdr:to>
    <xdr:sp macro="" textlink="">
      <xdr:nvSpPr>
        <xdr:cNvPr id="585" name="楕円 584"/>
        <xdr:cNvSpPr/>
      </xdr:nvSpPr>
      <xdr:spPr>
        <a:xfrm>
          <a:off x="12804140" y="17687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130811</xdr:rowOff>
    </xdr:from>
    <xdr:to>
      <xdr:col>81</xdr:col>
      <xdr:colOff>50800</xdr:colOff>
      <xdr:row>105</xdr:row>
      <xdr:rowOff>135889</xdr:rowOff>
    </xdr:to>
    <xdr:cxnSp macro="">
      <xdr:nvCxnSpPr>
        <xdr:cNvPr id="586" name="直線コネクタ 585"/>
        <xdr:cNvCxnSpPr/>
      </xdr:nvCxnSpPr>
      <xdr:spPr>
        <a:xfrm flipV="1">
          <a:off x="12854940" y="17733011"/>
          <a:ext cx="7747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106680</xdr:rowOff>
    </xdr:from>
    <xdr:to>
      <xdr:col>72</xdr:col>
      <xdr:colOff>38100</xdr:colOff>
      <xdr:row>106</xdr:row>
      <xdr:rowOff>36830</xdr:rowOff>
    </xdr:to>
    <xdr:sp macro="" textlink="">
      <xdr:nvSpPr>
        <xdr:cNvPr id="587" name="楕円 586"/>
        <xdr:cNvSpPr/>
      </xdr:nvSpPr>
      <xdr:spPr>
        <a:xfrm>
          <a:off x="12029440" y="17708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135889</xdr:rowOff>
    </xdr:from>
    <xdr:to>
      <xdr:col>76</xdr:col>
      <xdr:colOff>114300</xdr:colOff>
      <xdr:row>105</xdr:row>
      <xdr:rowOff>157480</xdr:rowOff>
    </xdr:to>
    <xdr:cxnSp macro="">
      <xdr:nvCxnSpPr>
        <xdr:cNvPr id="588" name="直線コネクタ 587"/>
        <xdr:cNvCxnSpPr/>
      </xdr:nvCxnSpPr>
      <xdr:spPr>
        <a:xfrm flipV="1">
          <a:off x="12072620" y="17738089"/>
          <a:ext cx="78232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106680</xdr:rowOff>
    </xdr:from>
    <xdr:to>
      <xdr:col>67</xdr:col>
      <xdr:colOff>101600</xdr:colOff>
      <xdr:row>106</xdr:row>
      <xdr:rowOff>36830</xdr:rowOff>
    </xdr:to>
    <xdr:sp macro="" textlink="">
      <xdr:nvSpPr>
        <xdr:cNvPr id="589" name="楕円 588"/>
        <xdr:cNvSpPr/>
      </xdr:nvSpPr>
      <xdr:spPr>
        <a:xfrm>
          <a:off x="11231880" y="17708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157480</xdr:rowOff>
    </xdr:from>
    <xdr:to>
      <xdr:col>71</xdr:col>
      <xdr:colOff>177800</xdr:colOff>
      <xdr:row>105</xdr:row>
      <xdr:rowOff>157480</xdr:rowOff>
    </xdr:to>
    <xdr:cxnSp macro="">
      <xdr:nvCxnSpPr>
        <xdr:cNvPr id="590" name="直線コネクタ 589"/>
        <xdr:cNvCxnSpPr/>
      </xdr:nvCxnSpPr>
      <xdr:spPr>
        <a:xfrm>
          <a:off x="11282680" y="177596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591" name="n_1aveValue【公民館】&#10;有形固定資産減価償却率"/>
        <xdr:cNvSpPr txBox="1"/>
      </xdr:nvSpPr>
      <xdr:spPr>
        <a:xfrm>
          <a:off x="13437244" y="1732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592" name="n_2aveValue【公民館】&#10;有形固定資産減価償却率"/>
        <xdr:cNvSpPr txBox="1"/>
      </xdr:nvSpPr>
      <xdr:spPr>
        <a:xfrm>
          <a:off x="12675244" y="17311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593" name="n_3aveValue【公民館】&#10;有形固定資産減価償却率"/>
        <xdr:cNvSpPr txBox="1"/>
      </xdr:nvSpPr>
      <xdr:spPr>
        <a:xfrm>
          <a:off x="11900544" y="17344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594" name="n_4aveValue【公民館】&#10;有形固定資産減価償却率"/>
        <xdr:cNvSpPr txBox="1"/>
      </xdr:nvSpPr>
      <xdr:spPr>
        <a:xfrm>
          <a:off x="11102984" y="173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1288</xdr:rowOff>
    </xdr:from>
    <xdr:ext cx="405111" cy="259045"/>
    <xdr:sp macro="" textlink="">
      <xdr:nvSpPr>
        <xdr:cNvPr id="595" name="n_1mainValue【公民館】&#10;有形固定資産減価償却率"/>
        <xdr:cNvSpPr txBox="1"/>
      </xdr:nvSpPr>
      <xdr:spPr>
        <a:xfrm>
          <a:off x="13437244" y="1777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6366</xdr:rowOff>
    </xdr:from>
    <xdr:ext cx="405111" cy="259045"/>
    <xdr:sp macro="" textlink="">
      <xdr:nvSpPr>
        <xdr:cNvPr id="596" name="n_2mainValue【公民館】&#10;有形固定資産減価償却率"/>
        <xdr:cNvSpPr txBox="1"/>
      </xdr:nvSpPr>
      <xdr:spPr>
        <a:xfrm>
          <a:off x="12675244" y="1777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27957</xdr:rowOff>
    </xdr:from>
    <xdr:ext cx="405111" cy="259045"/>
    <xdr:sp macro="" textlink="">
      <xdr:nvSpPr>
        <xdr:cNvPr id="597" name="n_3mainValue【公民館】&#10;有形固定資産減価償却率"/>
        <xdr:cNvSpPr txBox="1"/>
      </xdr:nvSpPr>
      <xdr:spPr>
        <a:xfrm>
          <a:off x="11900544" y="1779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27957</xdr:rowOff>
    </xdr:from>
    <xdr:ext cx="405111" cy="259045"/>
    <xdr:sp macro="" textlink="">
      <xdr:nvSpPr>
        <xdr:cNvPr id="598" name="n_4mainValue【公民館】&#10;有形固定資産減価償却率"/>
        <xdr:cNvSpPr txBox="1"/>
      </xdr:nvSpPr>
      <xdr:spPr>
        <a:xfrm>
          <a:off x="11102984" y="1779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622" name="直線コネクタ 621"/>
        <xdr:cNvCxnSpPr/>
      </xdr:nvCxnSpPr>
      <xdr:spPr>
        <a:xfrm flipV="1">
          <a:off x="19509104" y="16806672"/>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23" name="【公民館】&#10;一人当たり面積最小値テキスト"/>
        <xdr:cNvSpPr txBox="1"/>
      </xdr:nvSpPr>
      <xdr:spPr>
        <a:xfrm>
          <a:off x="19547840" y="182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24" name="直線コネクタ 623"/>
        <xdr:cNvCxnSpPr/>
      </xdr:nvCxnSpPr>
      <xdr:spPr>
        <a:xfrm>
          <a:off x="19443700" y="182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625" name="【公民館】&#10;一人当たり面積最大値テキスト"/>
        <xdr:cNvSpPr txBox="1"/>
      </xdr:nvSpPr>
      <xdr:spPr>
        <a:xfrm>
          <a:off x="19547840" y="165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626" name="直線コネクタ 625"/>
        <xdr:cNvCxnSpPr/>
      </xdr:nvCxnSpPr>
      <xdr:spPr>
        <a:xfrm>
          <a:off x="19443700" y="16806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627" name="【公民館】&#10;一人当たり面積平均値テキスト"/>
        <xdr:cNvSpPr txBox="1"/>
      </xdr:nvSpPr>
      <xdr:spPr>
        <a:xfrm>
          <a:off x="19547840" y="17687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628" name="フローチャート: 判断 627"/>
        <xdr:cNvSpPr/>
      </xdr:nvSpPr>
      <xdr:spPr>
        <a:xfrm>
          <a:off x="19458940" y="1783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629" name="フローチャート: 判断 628"/>
        <xdr:cNvSpPr/>
      </xdr:nvSpPr>
      <xdr:spPr>
        <a:xfrm>
          <a:off x="18735040" y="17821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630" name="フローチャート: 判断 629"/>
        <xdr:cNvSpPr/>
      </xdr:nvSpPr>
      <xdr:spPr>
        <a:xfrm>
          <a:off x="17937480" y="1784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631" name="フローチャート: 判断 630"/>
        <xdr:cNvSpPr/>
      </xdr:nvSpPr>
      <xdr:spPr>
        <a:xfrm>
          <a:off x="17162780" y="178722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632" name="フローチャート: 判断 631"/>
        <xdr:cNvSpPr/>
      </xdr:nvSpPr>
      <xdr:spPr>
        <a:xfrm>
          <a:off x="16388080" y="1784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5587</xdr:rowOff>
    </xdr:from>
    <xdr:to>
      <xdr:col>116</xdr:col>
      <xdr:colOff>114300</xdr:colOff>
      <xdr:row>108</xdr:row>
      <xdr:rowOff>107187</xdr:rowOff>
    </xdr:to>
    <xdr:sp macro="" textlink="">
      <xdr:nvSpPr>
        <xdr:cNvPr id="638" name="楕円 637"/>
        <xdr:cNvSpPr/>
      </xdr:nvSpPr>
      <xdr:spPr>
        <a:xfrm>
          <a:off x="19458940" y="181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91964</xdr:rowOff>
    </xdr:from>
    <xdr:ext cx="469744" cy="259045"/>
    <xdr:sp macro="" textlink="">
      <xdr:nvSpPr>
        <xdr:cNvPr id="639" name="【公民館】&#10;一人当たり面積該当値テキスト"/>
        <xdr:cNvSpPr txBox="1"/>
      </xdr:nvSpPr>
      <xdr:spPr>
        <a:xfrm>
          <a:off x="19547840" y="180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7113</xdr:rowOff>
    </xdr:from>
    <xdr:to>
      <xdr:col>112</xdr:col>
      <xdr:colOff>38100</xdr:colOff>
      <xdr:row>108</xdr:row>
      <xdr:rowOff>108713</xdr:rowOff>
    </xdr:to>
    <xdr:sp macro="" textlink="">
      <xdr:nvSpPr>
        <xdr:cNvPr id="640" name="楕円 639"/>
        <xdr:cNvSpPr/>
      </xdr:nvSpPr>
      <xdr:spPr>
        <a:xfrm>
          <a:off x="18735040" y="181122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56387</xdr:rowOff>
    </xdr:from>
    <xdr:to>
      <xdr:col>116</xdr:col>
      <xdr:colOff>63500</xdr:colOff>
      <xdr:row>108</xdr:row>
      <xdr:rowOff>57913</xdr:rowOff>
    </xdr:to>
    <xdr:cxnSp macro="">
      <xdr:nvCxnSpPr>
        <xdr:cNvPr id="641" name="直線コネクタ 640"/>
        <xdr:cNvCxnSpPr/>
      </xdr:nvCxnSpPr>
      <xdr:spPr>
        <a:xfrm flipV="1">
          <a:off x="18778220" y="18161507"/>
          <a:ext cx="73152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7874</xdr:rowOff>
    </xdr:from>
    <xdr:to>
      <xdr:col>107</xdr:col>
      <xdr:colOff>101600</xdr:colOff>
      <xdr:row>108</xdr:row>
      <xdr:rowOff>109474</xdr:rowOff>
    </xdr:to>
    <xdr:sp macro="" textlink="">
      <xdr:nvSpPr>
        <xdr:cNvPr id="642" name="楕円 641"/>
        <xdr:cNvSpPr/>
      </xdr:nvSpPr>
      <xdr:spPr>
        <a:xfrm>
          <a:off x="17937480" y="181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57913</xdr:rowOff>
    </xdr:from>
    <xdr:to>
      <xdr:col>111</xdr:col>
      <xdr:colOff>177800</xdr:colOff>
      <xdr:row>108</xdr:row>
      <xdr:rowOff>58674</xdr:rowOff>
    </xdr:to>
    <xdr:cxnSp macro="">
      <xdr:nvCxnSpPr>
        <xdr:cNvPr id="643" name="直線コネクタ 642"/>
        <xdr:cNvCxnSpPr/>
      </xdr:nvCxnSpPr>
      <xdr:spPr>
        <a:xfrm flipV="1">
          <a:off x="17988280" y="18163033"/>
          <a:ext cx="78994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13208</xdr:rowOff>
    </xdr:from>
    <xdr:to>
      <xdr:col>102</xdr:col>
      <xdr:colOff>165100</xdr:colOff>
      <xdr:row>108</xdr:row>
      <xdr:rowOff>114808</xdr:rowOff>
    </xdr:to>
    <xdr:sp macro="" textlink="">
      <xdr:nvSpPr>
        <xdr:cNvPr id="644" name="楕円 643"/>
        <xdr:cNvSpPr/>
      </xdr:nvSpPr>
      <xdr:spPr>
        <a:xfrm>
          <a:off x="17162780" y="181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58674</xdr:rowOff>
    </xdr:from>
    <xdr:to>
      <xdr:col>107</xdr:col>
      <xdr:colOff>50800</xdr:colOff>
      <xdr:row>108</xdr:row>
      <xdr:rowOff>64008</xdr:rowOff>
    </xdr:to>
    <xdr:cxnSp macro="">
      <xdr:nvCxnSpPr>
        <xdr:cNvPr id="645" name="直線コネクタ 644"/>
        <xdr:cNvCxnSpPr/>
      </xdr:nvCxnSpPr>
      <xdr:spPr>
        <a:xfrm flipV="1">
          <a:off x="17213580" y="18163794"/>
          <a:ext cx="7747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13208</xdr:rowOff>
    </xdr:from>
    <xdr:to>
      <xdr:col>98</xdr:col>
      <xdr:colOff>38100</xdr:colOff>
      <xdr:row>108</xdr:row>
      <xdr:rowOff>114808</xdr:rowOff>
    </xdr:to>
    <xdr:sp macro="" textlink="">
      <xdr:nvSpPr>
        <xdr:cNvPr id="646" name="楕円 645"/>
        <xdr:cNvSpPr/>
      </xdr:nvSpPr>
      <xdr:spPr>
        <a:xfrm>
          <a:off x="16388080" y="181183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64008</xdr:rowOff>
    </xdr:from>
    <xdr:to>
      <xdr:col>102</xdr:col>
      <xdr:colOff>114300</xdr:colOff>
      <xdr:row>108</xdr:row>
      <xdr:rowOff>64008</xdr:rowOff>
    </xdr:to>
    <xdr:cxnSp macro="">
      <xdr:nvCxnSpPr>
        <xdr:cNvPr id="647" name="直線コネクタ 646"/>
        <xdr:cNvCxnSpPr/>
      </xdr:nvCxnSpPr>
      <xdr:spPr>
        <a:xfrm>
          <a:off x="16431260" y="1816912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648" name="n_1aveValue【公民館】&#10;一人当たり面積"/>
        <xdr:cNvSpPr txBox="1"/>
      </xdr:nvSpPr>
      <xdr:spPr>
        <a:xfrm>
          <a:off x="185611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649" name="n_2aveValue【公民館】&#10;一人当たり面積"/>
        <xdr:cNvSpPr txBox="1"/>
      </xdr:nvSpPr>
      <xdr:spPr>
        <a:xfrm>
          <a:off x="17776267" y="17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650" name="n_3aveValue【公民館】&#10;一人当たり面積"/>
        <xdr:cNvSpPr txBox="1"/>
      </xdr:nvSpPr>
      <xdr:spPr>
        <a:xfrm>
          <a:off x="17001567" y="1765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651" name="n_4aveValue【公民館】&#10;一人当たり面積"/>
        <xdr:cNvSpPr txBox="1"/>
      </xdr:nvSpPr>
      <xdr:spPr>
        <a:xfrm>
          <a:off x="1622686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99840</xdr:rowOff>
    </xdr:from>
    <xdr:ext cx="469744" cy="259045"/>
    <xdr:sp macro="" textlink="">
      <xdr:nvSpPr>
        <xdr:cNvPr id="652" name="n_1mainValue【公民館】&#10;一人当たり面積"/>
        <xdr:cNvSpPr txBox="1"/>
      </xdr:nvSpPr>
      <xdr:spPr>
        <a:xfrm>
          <a:off x="18561127" y="1820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100601</xdr:rowOff>
    </xdr:from>
    <xdr:ext cx="469744" cy="259045"/>
    <xdr:sp macro="" textlink="">
      <xdr:nvSpPr>
        <xdr:cNvPr id="653" name="n_2mainValue【公民館】&#10;一人当たり面積"/>
        <xdr:cNvSpPr txBox="1"/>
      </xdr:nvSpPr>
      <xdr:spPr>
        <a:xfrm>
          <a:off x="17776267" y="182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105935</xdr:rowOff>
    </xdr:from>
    <xdr:ext cx="469744" cy="259045"/>
    <xdr:sp macro="" textlink="">
      <xdr:nvSpPr>
        <xdr:cNvPr id="654" name="n_3mainValue【公民館】&#10;一人当たり面積"/>
        <xdr:cNvSpPr txBox="1"/>
      </xdr:nvSpPr>
      <xdr:spPr>
        <a:xfrm>
          <a:off x="17001567" y="1821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105935</xdr:rowOff>
    </xdr:from>
    <xdr:ext cx="469744" cy="259045"/>
    <xdr:sp macro="" textlink="">
      <xdr:nvSpPr>
        <xdr:cNvPr id="655" name="n_4mainValue【公民館】&#10;一人当たり面積"/>
        <xdr:cNvSpPr txBox="1"/>
      </xdr:nvSpPr>
      <xdr:spPr>
        <a:xfrm>
          <a:off x="16226867" y="1821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類似団体と比較して有形固定資産減価償却率が高くなっている施設は、道路、橋梁・トンネル、保育所、公民館である。これは昭和５０年代に多くが建設されたことが要因である。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学校施設が類似団体と比較して低くなっている要因は平成２７年度に３小学校を１校に統廃合したこと、その準備として施設整備を実施したことにより低い値となっている。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道路、橋梁については長寿命化計画を策定し、計画に基づき、老朽化対策に取り組んでいる。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また、個別施設計画が未策定の公共施設は個別施設計画を策定し、施設の複合化や統廃合等の検討を行うとともに施設の適正配置・適正管理に努めていく。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7,116
6,844
43.24
7,052,996
6,708,231
252,976
3,122,392
2,296,005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xdr:cNvCxnSpPr/>
      </xdr:nvCxnSpPr>
      <xdr:spPr>
        <a:xfrm flipV="1">
          <a:off x="4086225" y="936879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xdr:cNvSpPr txBox="1"/>
      </xdr:nvSpPr>
      <xdr:spPr>
        <a:xfrm>
          <a:off x="4124960" y="9147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402082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79" name="【体育館・プール】&#10;有形固定資産減価償却率平均値テキスト"/>
        <xdr:cNvSpPr txBox="1"/>
      </xdr:nvSpPr>
      <xdr:spPr>
        <a:xfrm>
          <a:off x="4124960" y="1025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xdr:cNvSpPr/>
      </xdr:nvSpPr>
      <xdr:spPr>
        <a:xfrm>
          <a:off x="403606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312160" y="10221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5146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xdr:cNvSpPr/>
      </xdr:nvSpPr>
      <xdr:spPr>
        <a:xfrm>
          <a:off x="173990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965200" y="10182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158206</xdr:rowOff>
    </xdr:from>
    <xdr:to>
      <xdr:col>24</xdr:col>
      <xdr:colOff>114300</xdr:colOff>
      <xdr:row>60</xdr:row>
      <xdr:rowOff>88356</xdr:rowOff>
    </xdr:to>
    <xdr:sp macro="" textlink="">
      <xdr:nvSpPr>
        <xdr:cNvPr id="90" name="楕円 89"/>
        <xdr:cNvSpPr/>
      </xdr:nvSpPr>
      <xdr:spPr>
        <a:xfrm>
          <a:off x="4036060" y="10048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9633</xdr:rowOff>
    </xdr:from>
    <xdr:ext cx="405111" cy="259045"/>
    <xdr:sp macro="" textlink="">
      <xdr:nvSpPr>
        <xdr:cNvPr id="91" name="【体育館・プール】&#10;有形固定資産減価償却率該当値テキスト"/>
        <xdr:cNvSpPr txBox="1"/>
      </xdr:nvSpPr>
      <xdr:spPr>
        <a:xfrm>
          <a:off x="4124960"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128815</xdr:rowOff>
    </xdr:from>
    <xdr:to>
      <xdr:col>20</xdr:col>
      <xdr:colOff>38100</xdr:colOff>
      <xdr:row>60</xdr:row>
      <xdr:rowOff>58965</xdr:rowOff>
    </xdr:to>
    <xdr:sp macro="" textlink="">
      <xdr:nvSpPr>
        <xdr:cNvPr id="92" name="楕円 91"/>
        <xdr:cNvSpPr/>
      </xdr:nvSpPr>
      <xdr:spPr>
        <a:xfrm>
          <a:off x="3312160" y="10019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8165</xdr:rowOff>
    </xdr:from>
    <xdr:to>
      <xdr:col>24</xdr:col>
      <xdr:colOff>63500</xdr:colOff>
      <xdr:row>60</xdr:row>
      <xdr:rowOff>37556</xdr:rowOff>
    </xdr:to>
    <xdr:cxnSp macro="">
      <xdr:nvCxnSpPr>
        <xdr:cNvPr id="93" name="直線コネクタ 92"/>
        <xdr:cNvCxnSpPr/>
      </xdr:nvCxnSpPr>
      <xdr:spPr>
        <a:xfrm>
          <a:off x="3355340" y="10066565"/>
          <a:ext cx="7315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94" name="楕円 93"/>
        <xdr:cNvSpPr/>
      </xdr:nvSpPr>
      <xdr:spPr>
        <a:xfrm>
          <a:off x="2514600" y="9988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8165</xdr:rowOff>
    </xdr:to>
    <xdr:cxnSp macro="">
      <xdr:nvCxnSpPr>
        <xdr:cNvPr id="95" name="直線コネクタ 94"/>
        <xdr:cNvCxnSpPr/>
      </xdr:nvCxnSpPr>
      <xdr:spPr>
        <a:xfrm>
          <a:off x="2565400" y="10039350"/>
          <a:ext cx="78994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60234</xdr:rowOff>
    </xdr:from>
    <xdr:to>
      <xdr:col>10</xdr:col>
      <xdr:colOff>165100</xdr:colOff>
      <xdr:row>61</xdr:row>
      <xdr:rowOff>161834</xdr:rowOff>
    </xdr:to>
    <xdr:sp macro="" textlink="">
      <xdr:nvSpPr>
        <xdr:cNvPr id="96" name="楕円 95"/>
        <xdr:cNvSpPr/>
      </xdr:nvSpPr>
      <xdr:spPr>
        <a:xfrm>
          <a:off x="1739900" y="1028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61</xdr:row>
      <xdr:rowOff>111034</xdr:rowOff>
    </xdr:to>
    <xdr:cxnSp macro="">
      <xdr:nvCxnSpPr>
        <xdr:cNvPr id="97" name="直線コネクタ 96"/>
        <xdr:cNvCxnSpPr/>
      </xdr:nvCxnSpPr>
      <xdr:spPr>
        <a:xfrm flipV="1">
          <a:off x="1790700" y="10039350"/>
          <a:ext cx="774700" cy="29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30843</xdr:rowOff>
    </xdr:from>
    <xdr:to>
      <xdr:col>6</xdr:col>
      <xdr:colOff>38100</xdr:colOff>
      <xdr:row>61</xdr:row>
      <xdr:rowOff>132443</xdr:rowOff>
    </xdr:to>
    <xdr:sp macro="" textlink="">
      <xdr:nvSpPr>
        <xdr:cNvPr id="98" name="楕円 97"/>
        <xdr:cNvSpPr/>
      </xdr:nvSpPr>
      <xdr:spPr>
        <a:xfrm>
          <a:off x="965200" y="102568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81643</xdr:rowOff>
    </xdr:from>
    <xdr:to>
      <xdr:col>10</xdr:col>
      <xdr:colOff>114300</xdr:colOff>
      <xdr:row>61</xdr:row>
      <xdr:rowOff>111034</xdr:rowOff>
    </xdr:to>
    <xdr:cxnSp macro="">
      <xdr:nvCxnSpPr>
        <xdr:cNvPr id="99" name="直線コネクタ 98"/>
        <xdr:cNvCxnSpPr/>
      </xdr:nvCxnSpPr>
      <xdr:spPr>
        <a:xfrm>
          <a:off x="1008380" y="10307683"/>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00" name="n_1aveValue【体育館・プール】&#10;有形固定資産減価償却率"/>
        <xdr:cNvSpPr txBox="1"/>
      </xdr:nvSpPr>
      <xdr:spPr>
        <a:xfrm>
          <a:off x="3170564" y="10310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xdr:cNvSpPr txBox="1"/>
      </xdr:nvSpPr>
      <xdr:spPr>
        <a:xfrm>
          <a:off x="238570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02" name="n_3aveValue【体育館・プール】&#10;有形固定資産減価償却率"/>
        <xdr:cNvSpPr txBox="1"/>
      </xdr:nvSpPr>
      <xdr:spPr>
        <a:xfrm>
          <a:off x="161100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836304" y="996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75492</xdr:rowOff>
    </xdr:from>
    <xdr:ext cx="405111" cy="259045"/>
    <xdr:sp macro="" textlink="">
      <xdr:nvSpPr>
        <xdr:cNvPr id="104" name="n_1mainValue【体育館・プール】&#10;有形固定資産減価償却率"/>
        <xdr:cNvSpPr txBox="1"/>
      </xdr:nvSpPr>
      <xdr:spPr>
        <a:xfrm>
          <a:off x="3170564" y="979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105" name="n_2mainValue【体育館・プール】&#10;有形固定資産減価償却率"/>
        <xdr:cNvSpPr txBox="1"/>
      </xdr:nvSpPr>
      <xdr:spPr>
        <a:xfrm>
          <a:off x="238570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152961</xdr:rowOff>
    </xdr:from>
    <xdr:ext cx="405111" cy="259045"/>
    <xdr:sp macro="" textlink="">
      <xdr:nvSpPr>
        <xdr:cNvPr id="106" name="n_3mainValue【体育館・プール】&#10;有形固定資産減価償却率"/>
        <xdr:cNvSpPr txBox="1"/>
      </xdr:nvSpPr>
      <xdr:spPr>
        <a:xfrm>
          <a:off x="1611004" y="1037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123570</xdr:rowOff>
    </xdr:from>
    <xdr:ext cx="405111" cy="259045"/>
    <xdr:sp macro="" textlink="">
      <xdr:nvSpPr>
        <xdr:cNvPr id="107" name="n_4mainValue【体育館・プール】&#10;有形固定資産減価償却率"/>
        <xdr:cNvSpPr txBox="1"/>
      </xdr:nvSpPr>
      <xdr:spPr>
        <a:xfrm>
          <a:off x="836304" y="10349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xdr:cNvCxnSpPr/>
      </xdr:nvCxnSpPr>
      <xdr:spPr>
        <a:xfrm flipV="1">
          <a:off x="9219565" y="9388493"/>
          <a:ext cx="0" cy="144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xdr:cNvSpPr txBox="1"/>
      </xdr:nvSpPr>
      <xdr:spPr>
        <a:xfrm>
          <a:off x="9258300" y="1084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xdr:cNvCxnSpPr/>
      </xdr:nvCxnSpPr>
      <xdr:spPr>
        <a:xfrm>
          <a:off x="9154160" y="10838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xdr:cNvSpPr txBox="1"/>
      </xdr:nvSpPr>
      <xdr:spPr>
        <a:xfrm>
          <a:off x="9258300" y="917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xdr:cNvCxnSpPr/>
      </xdr:nvCxnSpPr>
      <xdr:spPr>
        <a:xfrm>
          <a:off x="9154160" y="93884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138" name="【体育館・プール】&#10;一人当たり面積平均値テキスト"/>
        <xdr:cNvSpPr txBox="1"/>
      </xdr:nvSpPr>
      <xdr:spPr>
        <a:xfrm>
          <a:off x="9258300" y="10419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xdr:cNvSpPr/>
      </xdr:nvSpPr>
      <xdr:spPr>
        <a:xfrm>
          <a:off x="9192260" y="10564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xdr:cNvSpPr/>
      </xdr:nvSpPr>
      <xdr:spPr>
        <a:xfrm>
          <a:off x="8445500" y="1056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xdr:cNvSpPr/>
      </xdr:nvSpPr>
      <xdr:spPr>
        <a:xfrm>
          <a:off x="7670800" y="105719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xdr:cNvSpPr/>
      </xdr:nvSpPr>
      <xdr:spPr>
        <a:xfrm>
          <a:off x="6873240" y="105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xdr:cNvSpPr/>
      </xdr:nvSpPr>
      <xdr:spPr>
        <a:xfrm>
          <a:off x="6098540" y="1060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151021</xdr:rowOff>
    </xdr:from>
    <xdr:to>
      <xdr:col>55</xdr:col>
      <xdr:colOff>50800</xdr:colOff>
      <xdr:row>64</xdr:row>
      <xdr:rowOff>81171</xdr:rowOff>
    </xdr:to>
    <xdr:sp macro="" textlink="">
      <xdr:nvSpPr>
        <xdr:cNvPr id="149" name="楕円 148"/>
        <xdr:cNvSpPr/>
      </xdr:nvSpPr>
      <xdr:spPr>
        <a:xfrm>
          <a:off x="9192260" y="107123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65948</xdr:rowOff>
    </xdr:from>
    <xdr:ext cx="469744" cy="259045"/>
    <xdr:sp macro="" textlink="">
      <xdr:nvSpPr>
        <xdr:cNvPr id="150" name="【体育館・プール】&#10;一人当たり面積該当値テキスト"/>
        <xdr:cNvSpPr txBox="1"/>
      </xdr:nvSpPr>
      <xdr:spPr>
        <a:xfrm>
          <a:off x="9258300" y="1062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152654</xdr:rowOff>
    </xdr:from>
    <xdr:to>
      <xdr:col>50</xdr:col>
      <xdr:colOff>165100</xdr:colOff>
      <xdr:row>64</xdr:row>
      <xdr:rowOff>82804</xdr:rowOff>
    </xdr:to>
    <xdr:sp macro="" textlink="">
      <xdr:nvSpPr>
        <xdr:cNvPr id="151" name="楕円 150"/>
        <xdr:cNvSpPr/>
      </xdr:nvSpPr>
      <xdr:spPr>
        <a:xfrm>
          <a:off x="8445500" y="10713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30371</xdr:rowOff>
    </xdr:from>
    <xdr:to>
      <xdr:col>55</xdr:col>
      <xdr:colOff>0</xdr:colOff>
      <xdr:row>64</xdr:row>
      <xdr:rowOff>32004</xdr:rowOff>
    </xdr:to>
    <xdr:cxnSp macro="">
      <xdr:nvCxnSpPr>
        <xdr:cNvPr id="152" name="直線コネクタ 151"/>
        <xdr:cNvCxnSpPr/>
      </xdr:nvCxnSpPr>
      <xdr:spPr>
        <a:xfrm flipV="1">
          <a:off x="8496300" y="10759331"/>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153634</xdr:rowOff>
    </xdr:from>
    <xdr:to>
      <xdr:col>46</xdr:col>
      <xdr:colOff>38100</xdr:colOff>
      <xdr:row>64</xdr:row>
      <xdr:rowOff>83784</xdr:rowOff>
    </xdr:to>
    <xdr:sp macro="" textlink="">
      <xdr:nvSpPr>
        <xdr:cNvPr id="153" name="楕円 152"/>
        <xdr:cNvSpPr/>
      </xdr:nvSpPr>
      <xdr:spPr>
        <a:xfrm>
          <a:off x="7670800" y="10714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32004</xdr:rowOff>
    </xdr:from>
    <xdr:to>
      <xdr:col>50</xdr:col>
      <xdr:colOff>114300</xdr:colOff>
      <xdr:row>64</xdr:row>
      <xdr:rowOff>32984</xdr:rowOff>
    </xdr:to>
    <xdr:cxnSp macro="">
      <xdr:nvCxnSpPr>
        <xdr:cNvPr id="154" name="直線コネクタ 153"/>
        <xdr:cNvCxnSpPr/>
      </xdr:nvCxnSpPr>
      <xdr:spPr>
        <a:xfrm flipV="1">
          <a:off x="7713980" y="10760964"/>
          <a:ext cx="78232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145143</xdr:rowOff>
    </xdr:from>
    <xdr:to>
      <xdr:col>41</xdr:col>
      <xdr:colOff>101600</xdr:colOff>
      <xdr:row>64</xdr:row>
      <xdr:rowOff>75293</xdr:rowOff>
    </xdr:to>
    <xdr:sp macro="" textlink="">
      <xdr:nvSpPr>
        <xdr:cNvPr id="155" name="楕円 154"/>
        <xdr:cNvSpPr/>
      </xdr:nvSpPr>
      <xdr:spPr>
        <a:xfrm>
          <a:off x="6873240" y="10706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24493</xdr:rowOff>
    </xdr:from>
    <xdr:to>
      <xdr:col>45</xdr:col>
      <xdr:colOff>177800</xdr:colOff>
      <xdr:row>64</xdr:row>
      <xdr:rowOff>32984</xdr:rowOff>
    </xdr:to>
    <xdr:cxnSp macro="">
      <xdr:nvCxnSpPr>
        <xdr:cNvPr id="156" name="直線コネクタ 155"/>
        <xdr:cNvCxnSpPr/>
      </xdr:nvCxnSpPr>
      <xdr:spPr>
        <a:xfrm>
          <a:off x="6924040" y="10753453"/>
          <a:ext cx="78994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145143</xdr:rowOff>
    </xdr:from>
    <xdr:to>
      <xdr:col>36</xdr:col>
      <xdr:colOff>165100</xdr:colOff>
      <xdr:row>64</xdr:row>
      <xdr:rowOff>75293</xdr:rowOff>
    </xdr:to>
    <xdr:sp macro="" textlink="">
      <xdr:nvSpPr>
        <xdr:cNvPr id="157" name="楕円 156"/>
        <xdr:cNvSpPr/>
      </xdr:nvSpPr>
      <xdr:spPr>
        <a:xfrm>
          <a:off x="6098540" y="10706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24493</xdr:rowOff>
    </xdr:from>
    <xdr:to>
      <xdr:col>41</xdr:col>
      <xdr:colOff>50800</xdr:colOff>
      <xdr:row>64</xdr:row>
      <xdr:rowOff>24493</xdr:rowOff>
    </xdr:to>
    <xdr:cxnSp macro="">
      <xdr:nvCxnSpPr>
        <xdr:cNvPr id="158" name="直線コネクタ 157"/>
        <xdr:cNvCxnSpPr/>
      </xdr:nvCxnSpPr>
      <xdr:spPr>
        <a:xfrm>
          <a:off x="6149340" y="1075345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159" name="n_1aveValue【体育館・プール】&#10;一人当たり面積"/>
        <xdr:cNvSpPr txBox="1"/>
      </xdr:nvSpPr>
      <xdr:spPr>
        <a:xfrm>
          <a:off x="8271587" y="1034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160" name="n_2aveValue【体育館・プール】&#10;一人当たり面積"/>
        <xdr:cNvSpPr txBox="1"/>
      </xdr:nvSpPr>
      <xdr:spPr>
        <a:xfrm>
          <a:off x="7509587" y="1035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161" name="n_3aveValue【体育館・プール】&#10;一人当たり面積"/>
        <xdr:cNvSpPr txBox="1"/>
      </xdr:nvSpPr>
      <xdr:spPr>
        <a:xfrm>
          <a:off x="6712027" y="1037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162" name="n_4aveValue【体育館・プール】&#10;一人当たり面積"/>
        <xdr:cNvSpPr txBox="1"/>
      </xdr:nvSpPr>
      <xdr:spPr>
        <a:xfrm>
          <a:off x="5937327" y="1038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73931</xdr:rowOff>
    </xdr:from>
    <xdr:ext cx="469744" cy="259045"/>
    <xdr:sp macro="" textlink="">
      <xdr:nvSpPr>
        <xdr:cNvPr id="163" name="n_1mainValue【体育館・プール】&#10;一人当たり面積"/>
        <xdr:cNvSpPr txBox="1"/>
      </xdr:nvSpPr>
      <xdr:spPr>
        <a:xfrm>
          <a:off x="8271587"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74911</xdr:rowOff>
    </xdr:from>
    <xdr:ext cx="469744" cy="259045"/>
    <xdr:sp macro="" textlink="">
      <xdr:nvSpPr>
        <xdr:cNvPr id="164" name="n_2mainValue【体育館・プール】&#10;一人当たり面積"/>
        <xdr:cNvSpPr txBox="1"/>
      </xdr:nvSpPr>
      <xdr:spPr>
        <a:xfrm>
          <a:off x="7509587" y="1080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66420</xdr:rowOff>
    </xdr:from>
    <xdr:ext cx="469744" cy="259045"/>
    <xdr:sp macro="" textlink="">
      <xdr:nvSpPr>
        <xdr:cNvPr id="165" name="n_3mainValue【体育館・プール】&#10;一人当たり面積"/>
        <xdr:cNvSpPr txBox="1"/>
      </xdr:nvSpPr>
      <xdr:spPr>
        <a:xfrm>
          <a:off x="6712027" y="1079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66420</xdr:rowOff>
    </xdr:from>
    <xdr:ext cx="469744" cy="259045"/>
    <xdr:sp macro="" textlink="">
      <xdr:nvSpPr>
        <xdr:cNvPr id="166" name="n_4mainValue【体育館・プール】&#10;一人当たり面積"/>
        <xdr:cNvSpPr txBox="1"/>
      </xdr:nvSpPr>
      <xdr:spPr>
        <a:xfrm>
          <a:off x="5937327" y="1079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xdr:cNvCxnSpPr/>
      </xdr:nvCxnSpPr>
      <xdr:spPr>
        <a:xfrm flipV="1">
          <a:off x="4086225" y="13100684"/>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xdr:cNvSpPr txBox="1"/>
      </xdr:nvSpPr>
      <xdr:spPr>
        <a:xfrm>
          <a:off x="4124960" y="12883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xdr:cNvCxnSpPr/>
      </xdr:nvCxnSpPr>
      <xdr:spPr>
        <a:xfrm>
          <a:off x="4020820" y="131006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196" name="【福祉施設】&#10;有形固定資産減価償却率平均値テキスト"/>
        <xdr:cNvSpPr txBox="1"/>
      </xdr:nvSpPr>
      <xdr:spPr>
        <a:xfrm>
          <a:off x="4124960" y="13607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xdr:cNvSpPr/>
      </xdr:nvSpPr>
      <xdr:spPr>
        <a:xfrm>
          <a:off x="4036060" y="1362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xdr:cNvSpPr/>
      </xdr:nvSpPr>
      <xdr:spPr>
        <a:xfrm>
          <a:off x="3312160" y="13600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xdr:cNvSpPr/>
      </xdr:nvSpPr>
      <xdr:spPr>
        <a:xfrm>
          <a:off x="2514600" y="13526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xdr:cNvSpPr/>
      </xdr:nvSpPr>
      <xdr:spPr>
        <a:xfrm>
          <a:off x="1739900" y="13518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xdr:cNvSpPr/>
      </xdr:nvSpPr>
      <xdr:spPr>
        <a:xfrm>
          <a:off x="965200" y="135470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133986</xdr:rowOff>
    </xdr:from>
    <xdr:to>
      <xdr:col>10</xdr:col>
      <xdr:colOff>165100</xdr:colOff>
      <xdr:row>80</xdr:row>
      <xdr:rowOff>64136</xdr:rowOff>
    </xdr:to>
    <xdr:sp macro="" textlink="">
      <xdr:nvSpPr>
        <xdr:cNvPr id="207" name="楕円 206"/>
        <xdr:cNvSpPr/>
      </xdr:nvSpPr>
      <xdr:spPr>
        <a:xfrm>
          <a:off x="1739900" y="133775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95886</xdr:rowOff>
    </xdr:from>
    <xdr:to>
      <xdr:col>6</xdr:col>
      <xdr:colOff>38100</xdr:colOff>
      <xdr:row>80</xdr:row>
      <xdr:rowOff>26036</xdr:rowOff>
    </xdr:to>
    <xdr:sp macro="" textlink="">
      <xdr:nvSpPr>
        <xdr:cNvPr id="208" name="楕円 207"/>
        <xdr:cNvSpPr/>
      </xdr:nvSpPr>
      <xdr:spPr>
        <a:xfrm>
          <a:off x="965200" y="133394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146686</xdr:rowOff>
    </xdr:from>
    <xdr:to>
      <xdr:col>10</xdr:col>
      <xdr:colOff>114300</xdr:colOff>
      <xdr:row>80</xdr:row>
      <xdr:rowOff>13336</xdr:rowOff>
    </xdr:to>
    <xdr:cxnSp macro="">
      <xdr:nvCxnSpPr>
        <xdr:cNvPr id="209" name="直線コネクタ 208"/>
        <xdr:cNvCxnSpPr/>
      </xdr:nvCxnSpPr>
      <xdr:spPr>
        <a:xfrm>
          <a:off x="1008380" y="13390246"/>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210" name="n_1aveValue【福祉施設】&#10;有形固定資産減価償却率"/>
        <xdr:cNvSpPr txBox="1"/>
      </xdr:nvSpPr>
      <xdr:spPr>
        <a:xfrm>
          <a:off x="317056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211" name="n_2aveValue【福祉施設】&#10;有形固定資産減価償却率"/>
        <xdr:cNvSpPr txBox="1"/>
      </xdr:nvSpPr>
      <xdr:spPr>
        <a:xfrm>
          <a:off x="2385704" y="1330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28591</xdr:rowOff>
    </xdr:from>
    <xdr:ext cx="405111" cy="259045"/>
    <xdr:sp macro="" textlink="">
      <xdr:nvSpPr>
        <xdr:cNvPr id="212" name="n_3aveValue【福祉施設】&#10;有形固定資産減価償却率"/>
        <xdr:cNvSpPr txBox="1"/>
      </xdr:nvSpPr>
      <xdr:spPr>
        <a:xfrm>
          <a:off x="1611004" y="1360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213" name="n_4aveValue【福祉施設】&#10;有形固定資産減価償却率"/>
        <xdr:cNvSpPr txBox="1"/>
      </xdr:nvSpPr>
      <xdr:spPr>
        <a:xfrm>
          <a:off x="836304" y="1363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80663</xdr:rowOff>
    </xdr:from>
    <xdr:ext cx="405111" cy="259045"/>
    <xdr:sp macro="" textlink="">
      <xdr:nvSpPr>
        <xdr:cNvPr id="214" name="n_3mainValue【福祉施設】&#10;有形固定資産減価償却率"/>
        <xdr:cNvSpPr txBox="1"/>
      </xdr:nvSpPr>
      <xdr:spPr>
        <a:xfrm>
          <a:off x="1611004" y="1315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42563</xdr:rowOff>
    </xdr:from>
    <xdr:ext cx="405111" cy="259045"/>
    <xdr:sp macro="" textlink="">
      <xdr:nvSpPr>
        <xdr:cNvPr id="215" name="n_4mainValue【福祉施設】&#10;有形固定資産減価償却率"/>
        <xdr:cNvSpPr txBox="1"/>
      </xdr:nvSpPr>
      <xdr:spPr>
        <a:xfrm>
          <a:off x="836304" y="1311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6" name="直線コネクタ 225"/>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7" name="テキスト ボックス 226"/>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8" name="直線コネクタ 227"/>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9" name="テキスト ボックス 228"/>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0" name="直線コネクタ 229"/>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1" name="テキスト ボックス 230"/>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2" name="直線コネクタ 231"/>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3" name="テキスト ボックス 232"/>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4" name="直線コネクタ 23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5" name="テキスト ボックス 23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37" name="直線コネクタ 236"/>
        <xdr:cNvCxnSpPr/>
      </xdr:nvCxnSpPr>
      <xdr:spPr>
        <a:xfrm flipV="1">
          <a:off x="9219565" y="13076529"/>
          <a:ext cx="0" cy="1376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8" name="【福祉施設】&#10;一人当たり面積最小値テキスト"/>
        <xdr:cNvSpPr txBox="1"/>
      </xdr:nvSpPr>
      <xdr:spPr>
        <a:xfrm>
          <a:off x="9258300" y="1445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9" name="直線コネクタ 238"/>
        <xdr:cNvCxnSpPr/>
      </xdr:nvCxnSpPr>
      <xdr:spPr>
        <a:xfrm>
          <a:off x="9154160" y="14453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0" name="【福祉施設】&#10;一人当たり面積最大値テキスト"/>
        <xdr:cNvSpPr txBox="1"/>
      </xdr:nvSpPr>
      <xdr:spPr>
        <a:xfrm>
          <a:off x="9258300" y="128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41" name="直線コネクタ 240"/>
        <xdr:cNvCxnSpPr/>
      </xdr:nvCxnSpPr>
      <xdr:spPr>
        <a:xfrm>
          <a:off x="9154160" y="13076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133520</xdr:rowOff>
    </xdr:from>
    <xdr:ext cx="469744" cy="259045"/>
    <xdr:sp macro="" textlink="">
      <xdr:nvSpPr>
        <xdr:cNvPr id="242" name="【福祉施設】&#10;一人当たり面積平均値テキスト"/>
        <xdr:cNvSpPr txBox="1"/>
      </xdr:nvSpPr>
      <xdr:spPr>
        <a:xfrm>
          <a:off x="9258300" y="1421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43" name="フローチャート: 判断 242"/>
        <xdr:cNvSpPr/>
      </xdr:nvSpPr>
      <xdr:spPr>
        <a:xfrm>
          <a:off x="9192260" y="14236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44" name="フローチャート: 判断 243"/>
        <xdr:cNvSpPr/>
      </xdr:nvSpPr>
      <xdr:spPr>
        <a:xfrm>
          <a:off x="8445500" y="1425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45" name="フローチャート: 判断 244"/>
        <xdr:cNvSpPr/>
      </xdr:nvSpPr>
      <xdr:spPr>
        <a:xfrm>
          <a:off x="7670800" y="142295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46" name="フローチャート: 判断 245"/>
        <xdr:cNvSpPr/>
      </xdr:nvSpPr>
      <xdr:spPr>
        <a:xfrm>
          <a:off x="6873240" y="14245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47" name="フローチャート: 判断 246"/>
        <xdr:cNvSpPr/>
      </xdr:nvSpPr>
      <xdr:spPr>
        <a:xfrm>
          <a:off x="6098540" y="14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8" name="テキスト ボックス 24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9" name="テキスト ボックス 24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0" name="テキスト ボックス 24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1" name="テキスト ボックス 25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2" name="テキスト ボックス 25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166066</xdr:rowOff>
    </xdr:from>
    <xdr:to>
      <xdr:col>41</xdr:col>
      <xdr:colOff>101600</xdr:colOff>
      <xdr:row>85</xdr:row>
      <xdr:rowOff>96216</xdr:rowOff>
    </xdr:to>
    <xdr:sp macro="" textlink="">
      <xdr:nvSpPr>
        <xdr:cNvPr id="253" name="楕円 252"/>
        <xdr:cNvSpPr/>
      </xdr:nvSpPr>
      <xdr:spPr>
        <a:xfrm>
          <a:off x="6873240" y="14247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166066</xdr:rowOff>
    </xdr:from>
    <xdr:to>
      <xdr:col>36</xdr:col>
      <xdr:colOff>165100</xdr:colOff>
      <xdr:row>85</xdr:row>
      <xdr:rowOff>96216</xdr:rowOff>
    </xdr:to>
    <xdr:sp macro="" textlink="">
      <xdr:nvSpPr>
        <xdr:cNvPr id="254" name="楕円 253"/>
        <xdr:cNvSpPr/>
      </xdr:nvSpPr>
      <xdr:spPr>
        <a:xfrm>
          <a:off x="6098540" y="14247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45416</xdr:rowOff>
    </xdr:from>
    <xdr:to>
      <xdr:col>41</xdr:col>
      <xdr:colOff>50800</xdr:colOff>
      <xdr:row>85</xdr:row>
      <xdr:rowOff>45416</xdr:rowOff>
    </xdr:to>
    <xdr:cxnSp macro="">
      <xdr:nvCxnSpPr>
        <xdr:cNvPr id="255" name="直線コネクタ 254"/>
        <xdr:cNvCxnSpPr/>
      </xdr:nvCxnSpPr>
      <xdr:spPr>
        <a:xfrm>
          <a:off x="6149340" y="1429481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256" name="n_1aveValue【福祉施設】&#10;一人当たり面積"/>
        <xdr:cNvSpPr txBox="1"/>
      </xdr:nvSpPr>
      <xdr:spPr>
        <a:xfrm>
          <a:off x="8271587" y="140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257" name="n_2aveValue【福祉施設】&#10;一人当たり面積"/>
        <xdr:cNvSpPr txBox="1"/>
      </xdr:nvSpPr>
      <xdr:spPr>
        <a:xfrm>
          <a:off x="7509587" y="1400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58" name="n_3aveValue【福祉施設】&#10;一人当たり面積"/>
        <xdr:cNvSpPr txBox="1"/>
      </xdr:nvSpPr>
      <xdr:spPr>
        <a:xfrm>
          <a:off x="6712027" y="1402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96944</xdr:rowOff>
    </xdr:from>
    <xdr:ext cx="469744" cy="259045"/>
    <xdr:sp macro="" textlink="">
      <xdr:nvSpPr>
        <xdr:cNvPr id="259" name="n_4aveValue【福祉施設】&#10;一人当たり面積"/>
        <xdr:cNvSpPr txBox="1"/>
      </xdr:nvSpPr>
      <xdr:spPr>
        <a:xfrm>
          <a:off x="5937327" y="1434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87343</xdr:rowOff>
    </xdr:from>
    <xdr:ext cx="469744" cy="259045"/>
    <xdr:sp macro="" textlink="">
      <xdr:nvSpPr>
        <xdr:cNvPr id="260" name="n_3mainValue【福祉施設】&#10;一人当たり面積"/>
        <xdr:cNvSpPr txBox="1"/>
      </xdr:nvSpPr>
      <xdr:spPr>
        <a:xfrm>
          <a:off x="6712027" y="1433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112743</xdr:rowOff>
    </xdr:from>
    <xdr:ext cx="469744" cy="259045"/>
    <xdr:sp macro="" textlink="">
      <xdr:nvSpPr>
        <xdr:cNvPr id="261" name="n_4mainValue【福祉施設】&#10;一人当たり面積"/>
        <xdr:cNvSpPr txBox="1"/>
      </xdr:nvSpPr>
      <xdr:spPr>
        <a:xfrm>
          <a:off x="5937327" y="1402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2" name="テキスト ボックス 271"/>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3" name="直線コネクタ 272"/>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4" name="テキスト ボックス 273"/>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5" name="直線コネクタ 274"/>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6" name="テキスト ボックス 275"/>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7" name="直線コネクタ 276"/>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8" name="テキスト ボックス 277"/>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9" name="直線コネクタ 278"/>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0" name="テキスト ボックス 279"/>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1" name="直線コネクタ 280"/>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2" name="テキスト ボックス 281"/>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3" name="直線コネクタ 282"/>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4" name="テキスト ボックス 283"/>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5" name="直線コネクタ 28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287" name="直線コネクタ 286"/>
        <xdr:cNvCxnSpPr/>
      </xdr:nvCxnSpPr>
      <xdr:spPr>
        <a:xfrm flipV="1">
          <a:off x="4086225" y="16932728"/>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88"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89" name="直線コネクタ 288"/>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290" name="【市民会館】&#10;有形固定資産減価償却率最大値テキスト"/>
        <xdr:cNvSpPr txBox="1"/>
      </xdr:nvSpPr>
      <xdr:spPr>
        <a:xfrm>
          <a:off x="4124960" y="1671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291" name="直線コネクタ 290"/>
        <xdr:cNvCxnSpPr/>
      </xdr:nvCxnSpPr>
      <xdr:spPr>
        <a:xfrm>
          <a:off x="4020820" y="169327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84200</xdr:rowOff>
    </xdr:from>
    <xdr:ext cx="405111" cy="259045"/>
    <xdr:sp macro="" textlink="">
      <xdr:nvSpPr>
        <xdr:cNvPr id="292" name="【市民会館】&#10;有形固定資産減価償却率平均値テキスト"/>
        <xdr:cNvSpPr txBox="1"/>
      </xdr:nvSpPr>
      <xdr:spPr>
        <a:xfrm>
          <a:off x="4124960" y="175187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293" name="フローチャート: 判断 292"/>
        <xdr:cNvSpPr/>
      </xdr:nvSpPr>
      <xdr:spPr>
        <a:xfrm>
          <a:off x="403606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294" name="フローチャート: 判断 293"/>
        <xdr:cNvSpPr/>
      </xdr:nvSpPr>
      <xdr:spPr>
        <a:xfrm>
          <a:off x="331216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295" name="フローチャート: 判断 294"/>
        <xdr:cNvSpPr/>
      </xdr:nvSpPr>
      <xdr:spPr>
        <a:xfrm>
          <a:off x="2514600" y="1761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296" name="フローチャート: 判断 295"/>
        <xdr:cNvSpPr/>
      </xdr:nvSpPr>
      <xdr:spPr>
        <a:xfrm>
          <a:off x="1739900" y="17567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297" name="フローチャート: 判断 296"/>
        <xdr:cNvSpPr/>
      </xdr:nvSpPr>
      <xdr:spPr>
        <a:xfrm>
          <a:off x="965200" y="175334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8" name="テキスト ボックス 29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128270</xdr:rowOff>
    </xdr:from>
    <xdr:to>
      <xdr:col>24</xdr:col>
      <xdr:colOff>114300</xdr:colOff>
      <xdr:row>107</xdr:row>
      <xdr:rowOff>58420</xdr:rowOff>
    </xdr:to>
    <xdr:sp macro="" textlink="">
      <xdr:nvSpPr>
        <xdr:cNvPr id="303" name="楕円 302"/>
        <xdr:cNvSpPr/>
      </xdr:nvSpPr>
      <xdr:spPr>
        <a:xfrm>
          <a:off x="4036060" y="17898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106697</xdr:rowOff>
    </xdr:from>
    <xdr:ext cx="405111" cy="259045"/>
    <xdr:sp macro="" textlink="">
      <xdr:nvSpPr>
        <xdr:cNvPr id="304" name="【市民会館】&#10;有形固定資産減価償却率該当値テキスト"/>
        <xdr:cNvSpPr txBox="1"/>
      </xdr:nvSpPr>
      <xdr:spPr>
        <a:xfrm>
          <a:off x="4124960" y="1787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85816</xdr:rowOff>
    </xdr:from>
    <xdr:to>
      <xdr:col>20</xdr:col>
      <xdr:colOff>38100</xdr:colOff>
      <xdr:row>107</xdr:row>
      <xdr:rowOff>15966</xdr:rowOff>
    </xdr:to>
    <xdr:sp macro="" textlink="">
      <xdr:nvSpPr>
        <xdr:cNvPr id="305" name="楕円 304"/>
        <xdr:cNvSpPr/>
      </xdr:nvSpPr>
      <xdr:spPr>
        <a:xfrm>
          <a:off x="3312160" y="178556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136616</xdr:rowOff>
    </xdr:from>
    <xdr:to>
      <xdr:col>24</xdr:col>
      <xdr:colOff>63500</xdr:colOff>
      <xdr:row>107</xdr:row>
      <xdr:rowOff>7620</xdr:rowOff>
    </xdr:to>
    <xdr:cxnSp macro="">
      <xdr:nvCxnSpPr>
        <xdr:cNvPr id="306" name="直線コネクタ 305"/>
        <xdr:cNvCxnSpPr/>
      </xdr:nvCxnSpPr>
      <xdr:spPr>
        <a:xfrm>
          <a:off x="3355340" y="17906456"/>
          <a:ext cx="73152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41729</xdr:rowOff>
    </xdr:from>
    <xdr:to>
      <xdr:col>15</xdr:col>
      <xdr:colOff>101600</xdr:colOff>
      <xdr:row>106</xdr:row>
      <xdr:rowOff>143329</xdr:rowOff>
    </xdr:to>
    <xdr:sp macro="" textlink="">
      <xdr:nvSpPr>
        <xdr:cNvPr id="307" name="楕円 306"/>
        <xdr:cNvSpPr/>
      </xdr:nvSpPr>
      <xdr:spPr>
        <a:xfrm>
          <a:off x="2514600" y="178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92529</xdr:rowOff>
    </xdr:from>
    <xdr:to>
      <xdr:col>19</xdr:col>
      <xdr:colOff>177800</xdr:colOff>
      <xdr:row>106</xdr:row>
      <xdr:rowOff>136616</xdr:rowOff>
    </xdr:to>
    <xdr:cxnSp macro="">
      <xdr:nvCxnSpPr>
        <xdr:cNvPr id="308" name="直線コネクタ 307"/>
        <xdr:cNvCxnSpPr/>
      </xdr:nvCxnSpPr>
      <xdr:spPr>
        <a:xfrm>
          <a:off x="2565400" y="17862369"/>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49893</xdr:rowOff>
    </xdr:from>
    <xdr:to>
      <xdr:col>10</xdr:col>
      <xdr:colOff>165100</xdr:colOff>
      <xdr:row>106</xdr:row>
      <xdr:rowOff>151493</xdr:rowOff>
    </xdr:to>
    <xdr:sp macro="" textlink="">
      <xdr:nvSpPr>
        <xdr:cNvPr id="309" name="楕円 308"/>
        <xdr:cNvSpPr/>
      </xdr:nvSpPr>
      <xdr:spPr>
        <a:xfrm>
          <a:off x="1739900" y="178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92529</xdr:rowOff>
    </xdr:from>
    <xdr:to>
      <xdr:col>15</xdr:col>
      <xdr:colOff>50800</xdr:colOff>
      <xdr:row>106</xdr:row>
      <xdr:rowOff>100693</xdr:rowOff>
    </xdr:to>
    <xdr:cxnSp macro="">
      <xdr:nvCxnSpPr>
        <xdr:cNvPr id="310" name="直線コネクタ 309"/>
        <xdr:cNvCxnSpPr/>
      </xdr:nvCxnSpPr>
      <xdr:spPr>
        <a:xfrm flipV="1">
          <a:off x="1790700" y="17862369"/>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9071</xdr:rowOff>
    </xdr:from>
    <xdr:to>
      <xdr:col>6</xdr:col>
      <xdr:colOff>38100</xdr:colOff>
      <xdr:row>106</xdr:row>
      <xdr:rowOff>110671</xdr:rowOff>
    </xdr:to>
    <xdr:sp macro="" textlink="">
      <xdr:nvSpPr>
        <xdr:cNvPr id="311" name="楕円 310"/>
        <xdr:cNvSpPr/>
      </xdr:nvSpPr>
      <xdr:spPr>
        <a:xfrm>
          <a:off x="965200" y="177789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59871</xdr:rowOff>
    </xdr:from>
    <xdr:to>
      <xdr:col>10</xdr:col>
      <xdr:colOff>114300</xdr:colOff>
      <xdr:row>106</xdr:row>
      <xdr:rowOff>100693</xdr:rowOff>
    </xdr:to>
    <xdr:cxnSp macro="">
      <xdr:nvCxnSpPr>
        <xdr:cNvPr id="312" name="直線コネクタ 311"/>
        <xdr:cNvCxnSpPr/>
      </xdr:nvCxnSpPr>
      <xdr:spPr>
        <a:xfrm>
          <a:off x="1008380" y="17829711"/>
          <a:ext cx="7823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132097</xdr:rowOff>
    </xdr:from>
    <xdr:ext cx="405111" cy="259045"/>
    <xdr:sp macro="" textlink="">
      <xdr:nvSpPr>
        <xdr:cNvPr id="313" name="n_1aveValue【市民会館】&#10;有形固定資産減価償却率"/>
        <xdr:cNvSpPr txBox="1"/>
      </xdr:nvSpPr>
      <xdr:spPr>
        <a:xfrm>
          <a:off x="317056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128832</xdr:rowOff>
    </xdr:from>
    <xdr:ext cx="405111" cy="259045"/>
    <xdr:sp macro="" textlink="">
      <xdr:nvSpPr>
        <xdr:cNvPr id="314" name="n_2aveValue【市民会館】&#10;有形固定資産減価償却率"/>
        <xdr:cNvSpPr txBox="1"/>
      </xdr:nvSpPr>
      <xdr:spPr>
        <a:xfrm>
          <a:off x="2385704" y="1739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79846</xdr:rowOff>
    </xdr:from>
    <xdr:ext cx="405111" cy="259045"/>
    <xdr:sp macro="" textlink="">
      <xdr:nvSpPr>
        <xdr:cNvPr id="315" name="n_3aveValue【市民会館】&#10;有形固定資産減価償却率"/>
        <xdr:cNvSpPr txBox="1"/>
      </xdr:nvSpPr>
      <xdr:spPr>
        <a:xfrm>
          <a:off x="1611004" y="1734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316" name="n_4aveValue【市民会館】&#10;有形固定資産減価償却率"/>
        <xdr:cNvSpPr txBox="1"/>
      </xdr:nvSpPr>
      <xdr:spPr>
        <a:xfrm>
          <a:off x="836304"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7093</xdr:rowOff>
    </xdr:from>
    <xdr:ext cx="405111" cy="259045"/>
    <xdr:sp macro="" textlink="">
      <xdr:nvSpPr>
        <xdr:cNvPr id="317" name="n_1mainValue【市民会館】&#10;有形固定資産減価償却率"/>
        <xdr:cNvSpPr txBox="1"/>
      </xdr:nvSpPr>
      <xdr:spPr>
        <a:xfrm>
          <a:off x="3170564" y="17944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134456</xdr:rowOff>
    </xdr:from>
    <xdr:ext cx="405111" cy="259045"/>
    <xdr:sp macro="" textlink="">
      <xdr:nvSpPr>
        <xdr:cNvPr id="318" name="n_2mainValue【市民会館】&#10;有形固定資産減価償却率"/>
        <xdr:cNvSpPr txBox="1"/>
      </xdr:nvSpPr>
      <xdr:spPr>
        <a:xfrm>
          <a:off x="2385704" y="17904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142620</xdr:rowOff>
    </xdr:from>
    <xdr:ext cx="405111" cy="259045"/>
    <xdr:sp macro="" textlink="">
      <xdr:nvSpPr>
        <xdr:cNvPr id="319" name="n_3mainValue【市民会館】&#10;有形固定資産減価償却率"/>
        <xdr:cNvSpPr txBox="1"/>
      </xdr:nvSpPr>
      <xdr:spPr>
        <a:xfrm>
          <a:off x="1611004" y="1791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101798</xdr:rowOff>
    </xdr:from>
    <xdr:ext cx="405111" cy="259045"/>
    <xdr:sp macro="" textlink="">
      <xdr:nvSpPr>
        <xdr:cNvPr id="320" name="n_4mainValue【市民会館】&#10;有形固定資産減価償却率"/>
        <xdr:cNvSpPr txBox="1"/>
      </xdr:nvSpPr>
      <xdr:spPr>
        <a:xfrm>
          <a:off x="836304" y="1787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344" name="直線コネクタ 343"/>
        <xdr:cNvCxnSpPr/>
      </xdr:nvCxnSpPr>
      <xdr:spPr>
        <a:xfrm flipV="1">
          <a:off x="9219565" y="16743425"/>
          <a:ext cx="0" cy="145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345" name="【市民会館】&#10;一人当たり面積最小値テキスト"/>
        <xdr:cNvSpPr txBox="1"/>
      </xdr:nvSpPr>
      <xdr:spPr>
        <a:xfrm>
          <a:off x="9258300"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346" name="直線コネクタ 345"/>
        <xdr:cNvCxnSpPr/>
      </xdr:nvCxnSpPr>
      <xdr:spPr>
        <a:xfrm>
          <a:off x="9154160" y="18194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347" name="【市民会館】&#10;一人当たり面積最大値テキスト"/>
        <xdr:cNvSpPr txBox="1"/>
      </xdr:nvSpPr>
      <xdr:spPr>
        <a:xfrm>
          <a:off x="9258300" y="1652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348" name="直線コネクタ 347"/>
        <xdr:cNvCxnSpPr/>
      </xdr:nvCxnSpPr>
      <xdr:spPr>
        <a:xfrm>
          <a:off x="9154160" y="16743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109999</xdr:rowOff>
    </xdr:from>
    <xdr:ext cx="469744" cy="259045"/>
    <xdr:sp macro="" textlink="">
      <xdr:nvSpPr>
        <xdr:cNvPr id="349" name="【市民会館】&#10;一人当たり面積平均値テキスト"/>
        <xdr:cNvSpPr txBox="1"/>
      </xdr:nvSpPr>
      <xdr:spPr>
        <a:xfrm>
          <a:off x="9258300" y="17712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350" name="フローチャート: 判断 349"/>
        <xdr:cNvSpPr/>
      </xdr:nvSpPr>
      <xdr:spPr>
        <a:xfrm>
          <a:off x="9192260" y="178569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351" name="フローチャート: 判断 350"/>
        <xdr:cNvSpPr/>
      </xdr:nvSpPr>
      <xdr:spPr>
        <a:xfrm>
          <a:off x="8445500" y="17856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52" name="フローチャート: 判断 351"/>
        <xdr:cNvSpPr/>
      </xdr:nvSpPr>
      <xdr:spPr>
        <a:xfrm>
          <a:off x="7670800" y="179369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353" name="フローチャート: 判断 352"/>
        <xdr:cNvSpPr/>
      </xdr:nvSpPr>
      <xdr:spPr>
        <a:xfrm>
          <a:off x="6873240" y="17902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354" name="フローチャート: 判断 353"/>
        <xdr:cNvSpPr/>
      </xdr:nvSpPr>
      <xdr:spPr>
        <a:xfrm>
          <a:off x="6098540" y="17882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170180</xdr:rowOff>
    </xdr:from>
    <xdr:to>
      <xdr:col>55</xdr:col>
      <xdr:colOff>50800</xdr:colOff>
      <xdr:row>107</xdr:row>
      <xdr:rowOff>100330</xdr:rowOff>
    </xdr:to>
    <xdr:sp macro="" textlink="">
      <xdr:nvSpPr>
        <xdr:cNvPr id="360" name="楕円 359"/>
        <xdr:cNvSpPr/>
      </xdr:nvSpPr>
      <xdr:spPr>
        <a:xfrm>
          <a:off x="9192260" y="1794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148607</xdr:rowOff>
    </xdr:from>
    <xdr:ext cx="469744" cy="259045"/>
    <xdr:sp macro="" textlink="">
      <xdr:nvSpPr>
        <xdr:cNvPr id="361" name="【市民会館】&#10;一人当たり面積該当値テキスト"/>
        <xdr:cNvSpPr txBox="1"/>
      </xdr:nvSpPr>
      <xdr:spPr>
        <a:xfrm>
          <a:off x="925830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4063</xdr:rowOff>
    </xdr:from>
    <xdr:to>
      <xdr:col>50</xdr:col>
      <xdr:colOff>165100</xdr:colOff>
      <xdr:row>107</xdr:row>
      <xdr:rowOff>105663</xdr:rowOff>
    </xdr:to>
    <xdr:sp macro="" textlink="">
      <xdr:nvSpPr>
        <xdr:cNvPr id="362" name="楕円 361"/>
        <xdr:cNvSpPr/>
      </xdr:nvSpPr>
      <xdr:spPr>
        <a:xfrm>
          <a:off x="8445500" y="179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49530</xdr:rowOff>
    </xdr:from>
    <xdr:to>
      <xdr:col>55</xdr:col>
      <xdr:colOff>0</xdr:colOff>
      <xdr:row>107</xdr:row>
      <xdr:rowOff>54863</xdr:rowOff>
    </xdr:to>
    <xdr:cxnSp macro="">
      <xdr:nvCxnSpPr>
        <xdr:cNvPr id="363" name="直線コネクタ 362"/>
        <xdr:cNvCxnSpPr/>
      </xdr:nvCxnSpPr>
      <xdr:spPr>
        <a:xfrm flipV="1">
          <a:off x="8496300" y="17987010"/>
          <a:ext cx="7239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364" name="楕円 363"/>
        <xdr:cNvSpPr/>
      </xdr:nvSpPr>
      <xdr:spPr>
        <a:xfrm>
          <a:off x="7670800" y="17943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54863</xdr:rowOff>
    </xdr:from>
    <xdr:to>
      <xdr:col>50</xdr:col>
      <xdr:colOff>114300</xdr:colOff>
      <xdr:row>107</xdr:row>
      <xdr:rowOff>57150</xdr:rowOff>
    </xdr:to>
    <xdr:cxnSp macro="">
      <xdr:nvCxnSpPr>
        <xdr:cNvPr id="365" name="直線コネクタ 364"/>
        <xdr:cNvCxnSpPr/>
      </xdr:nvCxnSpPr>
      <xdr:spPr>
        <a:xfrm flipV="1">
          <a:off x="7713980" y="17992343"/>
          <a:ext cx="7823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13208</xdr:rowOff>
    </xdr:from>
    <xdr:to>
      <xdr:col>41</xdr:col>
      <xdr:colOff>101600</xdr:colOff>
      <xdr:row>107</xdr:row>
      <xdr:rowOff>114808</xdr:rowOff>
    </xdr:to>
    <xdr:sp macro="" textlink="">
      <xdr:nvSpPr>
        <xdr:cNvPr id="366" name="楕円 365"/>
        <xdr:cNvSpPr/>
      </xdr:nvSpPr>
      <xdr:spPr>
        <a:xfrm>
          <a:off x="6873240" y="1795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57150</xdr:rowOff>
    </xdr:from>
    <xdr:to>
      <xdr:col>45</xdr:col>
      <xdr:colOff>177800</xdr:colOff>
      <xdr:row>107</xdr:row>
      <xdr:rowOff>64008</xdr:rowOff>
    </xdr:to>
    <xdr:cxnSp macro="">
      <xdr:nvCxnSpPr>
        <xdr:cNvPr id="367" name="直線コネクタ 366"/>
        <xdr:cNvCxnSpPr/>
      </xdr:nvCxnSpPr>
      <xdr:spPr>
        <a:xfrm flipV="1">
          <a:off x="6924040" y="17994630"/>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13208</xdr:rowOff>
    </xdr:from>
    <xdr:to>
      <xdr:col>36</xdr:col>
      <xdr:colOff>165100</xdr:colOff>
      <xdr:row>107</xdr:row>
      <xdr:rowOff>114808</xdr:rowOff>
    </xdr:to>
    <xdr:sp macro="" textlink="">
      <xdr:nvSpPr>
        <xdr:cNvPr id="368" name="楕円 367"/>
        <xdr:cNvSpPr/>
      </xdr:nvSpPr>
      <xdr:spPr>
        <a:xfrm>
          <a:off x="6098540" y="1795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64008</xdr:rowOff>
    </xdr:from>
    <xdr:to>
      <xdr:col>41</xdr:col>
      <xdr:colOff>50800</xdr:colOff>
      <xdr:row>107</xdr:row>
      <xdr:rowOff>64008</xdr:rowOff>
    </xdr:to>
    <xdr:cxnSp macro="">
      <xdr:nvCxnSpPr>
        <xdr:cNvPr id="369" name="直線コネクタ 368"/>
        <xdr:cNvCxnSpPr/>
      </xdr:nvCxnSpPr>
      <xdr:spPr>
        <a:xfrm>
          <a:off x="6149340" y="1800148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33038</xdr:rowOff>
    </xdr:from>
    <xdr:ext cx="469744" cy="259045"/>
    <xdr:sp macro="" textlink="">
      <xdr:nvSpPr>
        <xdr:cNvPr id="370" name="n_1aveValue【市民会館】&#10;一人当たり面積"/>
        <xdr:cNvSpPr txBox="1"/>
      </xdr:nvSpPr>
      <xdr:spPr>
        <a:xfrm>
          <a:off x="827158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371" name="n_2aveValue【市民会館】&#10;一人当たり面積"/>
        <xdr:cNvSpPr txBox="1"/>
      </xdr:nvSpPr>
      <xdr:spPr>
        <a:xfrm>
          <a:off x="7509587" y="1771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79519</xdr:rowOff>
    </xdr:from>
    <xdr:ext cx="469744" cy="259045"/>
    <xdr:sp macro="" textlink="">
      <xdr:nvSpPr>
        <xdr:cNvPr id="372" name="n_3aveValue【市民会館】&#10;一人当たり面積"/>
        <xdr:cNvSpPr txBox="1"/>
      </xdr:nvSpPr>
      <xdr:spPr>
        <a:xfrm>
          <a:off x="67120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58945</xdr:rowOff>
    </xdr:from>
    <xdr:ext cx="469744" cy="259045"/>
    <xdr:sp macro="" textlink="">
      <xdr:nvSpPr>
        <xdr:cNvPr id="373" name="n_4aveValue【市民会館】&#10;一人当たり面積"/>
        <xdr:cNvSpPr txBox="1"/>
      </xdr:nvSpPr>
      <xdr:spPr>
        <a:xfrm>
          <a:off x="593732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96790</xdr:rowOff>
    </xdr:from>
    <xdr:ext cx="469744" cy="259045"/>
    <xdr:sp macro="" textlink="">
      <xdr:nvSpPr>
        <xdr:cNvPr id="374" name="n_1mainValue【市民会館】&#10;一人当たり面積"/>
        <xdr:cNvSpPr txBox="1"/>
      </xdr:nvSpPr>
      <xdr:spPr>
        <a:xfrm>
          <a:off x="8271587" y="1803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99077</xdr:rowOff>
    </xdr:from>
    <xdr:ext cx="469744" cy="259045"/>
    <xdr:sp macro="" textlink="">
      <xdr:nvSpPr>
        <xdr:cNvPr id="375" name="n_2mainValue【市民会館】&#10;一人当たり面積"/>
        <xdr:cNvSpPr txBox="1"/>
      </xdr:nvSpPr>
      <xdr:spPr>
        <a:xfrm>
          <a:off x="7509587" y="180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105935</xdr:rowOff>
    </xdr:from>
    <xdr:ext cx="469744" cy="259045"/>
    <xdr:sp macro="" textlink="">
      <xdr:nvSpPr>
        <xdr:cNvPr id="376" name="n_3mainValue【市民会館】&#10;一人当たり面積"/>
        <xdr:cNvSpPr txBox="1"/>
      </xdr:nvSpPr>
      <xdr:spPr>
        <a:xfrm>
          <a:off x="6712027" y="1804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105935</xdr:rowOff>
    </xdr:from>
    <xdr:ext cx="469744" cy="259045"/>
    <xdr:sp macro="" textlink="">
      <xdr:nvSpPr>
        <xdr:cNvPr id="377" name="n_4mainValue【市民会館】&#10;一人当たり面積"/>
        <xdr:cNvSpPr txBox="1"/>
      </xdr:nvSpPr>
      <xdr:spPr>
        <a:xfrm>
          <a:off x="5937327" y="1804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403" name="直線コネクタ 402"/>
        <xdr:cNvCxnSpPr/>
      </xdr:nvCxnSpPr>
      <xdr:spPr>
        <a:xfrm flipV="1">
          <a:off x="14375764" y="5702482"/>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04" name="【一般廃棄物処理施設】&#10;有形固定資産減価償却率最小値テキスト"/>
        <xdr:cNvSpPr txBox="1"/>
      </xdr:nvSpPr>
      <xdr:spPr>
        <a:xfrm>
          <a:off x="14414500" y="7093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05" name="直線コネクタ 404"/>
        <xdr:cNvCxnSpPr/>
      </xdr:nvCxnSpPr>
      <xdr:spPr>
        <a:xfrm>
          <a:off x="14287500" y="7089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406" name="【一般廃棄物処理施設】&#10;有形固定資産減価償却率最大値テキスト"/>
        <xdr:cNvSpPr txBox="1"/>
      </xdr:nvSpPr>
      <xdr:spPr>
        <a:xfrm>
          <a:off x="14414500" y="548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407" name="直線コネクタ 406"/>
        <xdr:cNvCxnSpPr/>
      </xdr:nvCxnSpPr>
      <xdr:spPr>
        <a:xfrm>
          <a:off x="14287500" y="5702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408" name="【一般廃棄物処理施設】&#10;有形固定資産減価償却率平均値テキスト"/>
        <xdr:cNvSpPr txBox="1"/>
      </xdr:nvSpPr>
      <xdr:spPr>
        <a:xfrm>
          <a:off x="14414500" y="6429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09" name="フローチャート: 判断 408"/>
        <xdr:cNvSpPr/>
      </xdr:nvSpPr>
      <xdr:spPr>
        <a:xfrm>
          <a:off x="14325600" y="645123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10" name="フローチャート: 判断 409"/>
        <xdr:cNvSpPr/>
      </xdr:nvSpPr>
      <xdr:spPr>
        <a:xfrm>
          <a:off x="13578840" y="63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11" name="フローチャート: 判断 410"/>
        <xdr:cNvSpPr/>
      </xdr:nvSpPr>
      <xdr:spPr>
        <a:xfrm>
          <a:off x="1280414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12" name="フローチャート: 判断 411"/>
        <xdr:cNvSpPr/>
      </xdr:nvSpPr>
      <xdr:spPr>
        <a:xfrm>
          <a:off x="12029440" y="63668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13" name="フローチャート: 判断 412"/>
        <xdr:cNvSpPr/>
      </xdr:nvSpPr>
      <xdr:spPr>
        <a:xfrm>
          <a:off x="11231880" y="6324419"/>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419" name="楕円 418"/>
        <xdr:cNvSpPr/>
      </xdr:nvSpPr>
      <xdr:spPr>
        <a:xfrm>
          <a:off x="14325600" y="636687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15620</xdr:rowOff>
    </xdr:from>
    <xdr:ext cx="405111" cy="259045"/>
    <xdr:sp macro="" textlink="">
      <xdr:nvSpPr>
        <xdr:cNvPr id="420" name="【一般廃棄物処理施設】&#10;有形固定資産減価償却率該当値テキスト"/>
        <xdr:cNvSpPr txBox="1"/>
      </xdr:nvSpPr>
      <xdr:spPr>
        <a:xfrm>
          <a:off x="14414500" y="6218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100511</xdr:rowOff>
    </xdr:from>
    <xdr:to>
      <xdr:col>81</xdr:col>
      <xdr:colOff>101600</xdr:colOff>
      <xdr:row>38</xdr:row>
      <xdr:rowOff>30662</xdr:rowOff>
    </xdr:to>
    <xdr:sp macro="" textlink="">
      <xdr:nvSpPr>
        <xdr:cNvPr id="421" name="楕円 420"/>
        <xdr:cNvSpPr/>
      </xdr:nvSpPr>
      <xdr:spPr>
        <a:xfrm>
          <a:off x="13578840" y="6303191"/>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151311</xdr:rowOff>
    </xdr:from>
    <xdr:to>
      <xdr:col>85</xdr:col>
      <xdr:colOff>127000</xdr:colOff>
      <xdr:row>38</xdr:row>
      <xdr:rowOff>43543</xdr:rowOff>
    </xdr:to>
    <xdr:cxnSp macro="">
      <xdr:nvCxnSpPr>
        <xdr:cNvPr id="422" name="直線コネクタ 421"/>
        <xdr:cNvCxnSpPr/>
      </xdr:nvCxnSpPr>
      <xdr:spPr>
        <a:xfrm>
          <a:off x="13629640" y="6353991"/>
          <a:ext cx="74676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33565</xdr:rowOff>
    </xdr:from>
    <xdr:to>
      <xdr:col>76</xdr:col>
      <xdr:colOff>165100</xdr:colOff>
      <xdr:row>38</xdr:row>
      <xdr:rowOff>135165</xdr:rowOff>
    </xdr:to>
    <xdr:sp macro="" textlink="">
      <xdr:nvSpPr>
        <xdr:cNvPr id="423" name="楕円 422"/>
        <xdr:cNvSpPr/>
      </xdr:nvSpPr>
      <xdr:spPr>
        <a:xfrm>
          <a:off x="12804140" y="64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151311</xdr:rowOff>
    </xdr:from>
    <xdr:to>
      <xdr:col>81</xdr:col>
      <xdr:colOff>50800</xdr:colOff>
      <xdr:row>38</xdr:row>
      <xdr:rowOff>84365</xdr:rowOff>
    </xdr:to>
    <xdr:cxnSp macro="">
      <xdr:nvCxnSpPr>
        <xdr:cNvPr id="424" name="直線コネクタ 423"/>
        <xdr:cNvCxnSpPr/>
      </xdr:nvCxnSpPr>
      <xdr:spPr>
        <a:xfrm flipV="1">
          <a:off x="12854940" y="6353991"/>
          <a:ext cx="774700" cy="10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425" name="n_1aveValue【一般廃棄物処理施設】&#10;有形固定資産減価償却率"/>
        <xdr:cNvSpPr txBox="1"/>
      </xdr:nvSpPr>
      <xdr:spPr>
        <a:xfrm>
          <a:off x="13437244" y="6490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26" name="n_2aveValue【一般廃棄物処理施設】&#10;有形固定資産減価償却率"/>
        <xdr:cNvSpPr txBox="1"/>
      </xdr:nvSpPr>
      <xdr:spPr>
        <a:xfrm>
          <a:off x="126752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427" name="n_3aveValue【一般廃棄物処理施設】&#10;有形固定資産減価償却率"/>
        <xdr:cNvSpPr txBox="1"/>
      </xdr:nvSpPr>
      <xdr:spPr>
        <a:xfrm>
          <a:off x="119005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428" name="n_4aveValue【一般廃棄物処理施設】&#10;有形固定資産減価償却率"/>
        <xdr:cNvSpPr txBox="1"/>
      </xdr:nvSpPr>
      <xdr:spPr>
        <a:xfrm>
          <a:off x="11102984" y="610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47188</xdr:rowOff>
    </xdr:from>
    <xdr:ext cx="405111" cy="259045"/>
    <xdr:sp macro="" textlink="">
      <xdr:nvSpPr>
        <xdr:cNvPr id="429" name="n_1mainValue【一般廃棄物処理施設】&#10;有形固定資産減価償却率"/>
        <xdr:cNvSpPr txBox="1"/>
      </xdr:nvSpPr>
      <xdr:spPr>
        <a:xfrm>
          <a:off x="134372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126292</xdr:rowOff>
    </xdr:from>
    <xdr:ext cx="405111" cy="259045"/>
    <xdr:sp macro="" textlink="">
      <xdr:nvSpPr>
        <xdr:cNvPr id="430" name="n_2mainValue【一般廃棄物処理施設】&#10;有形固定資産減価償却率"/>
        <xdr:cNvSpPr txBox="1"/>
      </xdr:nvSpPr>
      <xdr:spPr>
        <a:xfrm>
          <a:off x="12675244" y="64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2" name="テキスト ボックス 441"/>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4" name="テキスト ボックス 443"/>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6" name="テキスト ボックス 445"/>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8" name="テキスト ボックス 447"/>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52" name="直線コネクタ 451"/>
        <xdr:cNvCxnSpPr/>
      </xdr:nvCxnSpPr>
      <xdr:spPr>
        <a:xfrm flipV="1">
          <a:off x="19509104" y="5879316"/>
          <a:ext cx="0" cy="1121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53" name="【一般廃棄物処理施設】&#10;一人当たり有形固定資産（償却資産）額最小値テキスト"/>
        <xdr:cNvSpPr txBox="1"/>
      </xdr:nvSpPr>
      <xdr:spPr>
        <a:xfrm>
          <a:off x="19547840" y="700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54" name="直線コネクタ 453"/>
        <xdr:cNvCxnSpPr/>
      </xdr:nvCxnSpPr>
      <xdr:spPr>
        <a:xfrm>
          <a:off x="19443700" y="70003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55" name="【一般廃棄物処理施設】&#10;一人当たり有形固定資産（償却資産）額最大値テキスト"/>
        <xdr:cNvSpPr txBox="1"/>
      </xdr:nvSpPr>
      <xdr:spPr>
        <a:xfrm>
          <a:off x="19547840" y="566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56" name="直線コネクタ 455"/>
        <xdr:cNvCxnSpPr/>
      </xdr:nvCxnSpPr>
      <xdr:spPr>
        <a:xfrm>
          <a:off x="19443700" y="5879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14316</xdr:rowOff>
    </xdr:from>
    <xdr:ext cx="599010" cy="259045"/>
    <xdr:sp macro="" textlink="">
      <xdr:nvSpPr>
        <xdr:cNvPr id="457" name="【一般廃棄物処理施設】&#10;一人当たり有形固定資産（償却資産）額平均値テキスト"/>
        <xdr:cNvSpPr txBox="1"/>
      </xdr:nvSpPr>
      <xdr:spPr>
        <a:xfrm>
          <a:off x="19547840" y="655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58" name="フローチャート: 判断 457"/>
        <xdr:cNvSpPr/>
      </xdr:nvSpPr>
      <xdr:spPr>
        <a:xfrm>
          <a:off x="19458940" y="65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459" name="フローチャート: 判断 458"/>
        <xdr:cNvSpPr/>
      </xdr:nvSpPr>
      <xdr:spPr>
        <a:xfrm>
          <a:off x="18735040" y="65832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460" name="フローチャート: 判断 459"/>
        <xdr:cNvSpPr/>
      </xdr:nvSpPr>
      <xdr:spPr>
        <a:xfrm>
          <a:off x="17937480" y="658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461" name="フローチャート: 判断 460"/>
        <xdr:cNvSpPr/>
      </xdr:nvSpPr>
      <xdr:spPr>
        <a:xfrm>
          <a:off x="17162780" y="66299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462" name="フローチャート: 判断 461"/>
        <xdr:cNvSpPr/>
      </xdr:nvSpPr>
      <xdr:spPr>
        <a:xfrm>
          <a:off x="16388080" y="6597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128862</xdr:rowOff>
    </xdr:from>
    <xdr:to>
      <xdr:col>116</xdr:col>
      <xdr:colOff>114300</xdr:colOff>
      <xdr:row>37</xdr:row>
      <xdr:rowOff>59012</xdr:rowOff>
    </xdr:to>
    <xdr:sp macro="" textlink="">
      <xdr:nvSpPr>
        <xdr:cNvPr id="468" name="楕円 467"/>
        <xdr:cNvSpPr/>
      </xdr:nvSpPr>
      <xdr:spPr>
        <a:xfrm>
          <a:off x="19458940" y="6163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151739</xdr:rowOff>
    </xdr:from>
    <xdr:ext cx="599010" cy="259045"/>
    <xdr:sp macro="" textlink="">
      <xdr:nvSpPr>
        <xdr:cNvPr id="469" name="【一般廃棄物処理施設】&#10;一人当たり有形固定資産（償却資産）額該当値テキスト"/>
        <xdr:cNvSpPr txBox="1"/>
      </xdr:nvSpPr>
      <xdr:spPr>
        <a:xfrm>
          <a:off x="19547840" y="601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160336</xdr:rowOff>
    </xdr:from>
    <xdr:to>
      <xdr:col>112</xdr:col>
      <xdr:colOff>38100</xdr:colOff>
      <xdr:row>37</xdr:row>
      <xdr:rowOff>90486</xdr:rowOff>
    </xdr:to>
    <xdr:sp macro="" textlink="">
      <xdr:nvSpPr>
        <xdr:cNvPr id="470" name="楕円 469"/>
        <xdr:cNvSpPr/>
      </xdr:nvSpPr>
      <xdr:spPr>
        <a:xfrm>
          <a:off x="18735040" y="61953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8212</xdr:rowOff>
    </xdr:from>
    <xdr:to>
      <xdr:col>116</xdr:col>
      <xdr:colOff>63500</xdr:colOff>
      <xdr:row>37</xdr:row>
      <xdr:rowOff>39686</xdr:rowOff>
    </xdr:to>
    <xdr:cxnSp macro="">
      <xdr:nvCxnSpPr>
        <xdr:cNvPr id="471" name="直線コネクタ 470"/>
        <xdr:cNvCxnSpPr/>
      </xdr:nvCxnSpPr>
      <xdr:spPr>
        <a:xfrm flipV="1">
          <a:off x="18778220" y="6210892"/>
          <a:ext cx="731520" cy="3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51901</xdr:rowOff>
    </xdr:from>
    <xdr:to>
      <xdr:col>107</xdr:col>
      <xdr:colOff>101600</xdr:colOff>
      <xdr:row>37</xdr:row>
      <xdr:rowOff>153501</xdr:rowOff>
    </xdr:to>
    <xdr:sp macro="" textlink="">
      <xdr:nvSpPr>
        <xdr:cNvPr id="472" name="楕円 471"/>
        <xdr:cNvSpPr/>
      </xdr:nvSpPr>
      <xdr:spPr>
        <a:xfrm>
          <a:off x="17937480" y="625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39686</xdr:rowOff>
    </xdr:from>
    <xdr:to>
      <xdr:col>111</xdr:col>
      <xdr:colOff>177800</xdr:colOff>
      <xdr:row>37</xdr:row>
      <xdr:rowOff>102701</xdr:rowOff>
    </xdr:to>
    <xdr:cxnSp macro="">
      <xdr:nvCxnSpPr>
        <xdr:cNvPr id="473" name="直線コネクタ 472"/>
        <xdr:cNvCxnSpPr/>
      </xdr:nvCxnSpPr>
      <xdr:spPr>
        <a:xfrm flipV="1">
          <a:off x="17988280" y="6242366"/>
          <a:ext cx="789940" cy="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137976</xdr:rowOff>
    </xdr:from>
    <xdr:ext cx="599010" cy="259045"/>
    <xdr:sp macro="" textlink="">
      <xdr:nvSpPr>
        <xdr:cNvPr id="474" name="n_1aveValue【一般廃棄物処理施設】&#10;一人当たり有形固定資産（償却資産）額"/>
        <xdr:cNvSpPr txBox="1"/>
      </xdr:nvSpPr>
      <xdr:spPr>
        <a:xfrm>
          <a:off x="18496495" y="667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136424</xdr:rowOff>
    </xdr:from>
    <xdr:ext cx="599010" cy="259045"/>
    <xdr:sp macro="" textlink="">
      <xdr:nvSpPr>
        <xdr:cNvPr id="475" name="n_2aveValue【一般廃棄物処理施設】&#10;一人当たり有形固定資産（償却資産）額"/>
        <xdr:cNvSpPr txBox="1"/>
      </xdr:nvSpPr>
      <xdr:spPr>
        <a:xfrm>
          <a:off x="17734495" y="667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476" name="n_3aveValue【一般廃棄物処理施設】&#10;一人当たり有形固定資産（償却資産）額"/>
        <xdr:cNvSpPr txBox="1"/>
      </xdr:nvSpPr>
      <xdr:spPr>
        <a:xfrm>
          <a:off x="16936935" y="640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477" name="n_4aveValue【一般廃棄物処理施設】&#10;一人当たり有形固定資産（償却資産）額"/>
        <xdr:cNvSpPr txBox="1"/>
      </xdr:nvSpPr>
      <xdr:spPr>
        <a:xfrm>
          <a:off x="16162235" y="637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107013</xdr:rowOff>
    </xdr:from>
    <xdr:ext cx="599010" cy="259045"/>
    <xdr:sp macro="" textlink="">
      <xdr:nvSpPr>
        <xdr:cNvPr id="478" name="n_1mainValue【一般廃棄物処理施設】&#10;一人当たり有形固定資産（償却資産）額"/>
        <xdr:cNvSpPr txBox="1"/>
      </xdr:nvSpPr>
      <xdr:spPr>
        <a:xfrm>
          <a:off x="18496495" y="597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170028</xdr:rowOff>
    </xdr:from>
    <xdr:ext cx="599010" cy="259045"/>
    <xdr:sp macro="" textlink="">
      <xdr:nvSpPr>
        <xdr:cNvPr id="479" name="n_2mainValue【一般廃棄物処理施設】&#10;一人当たり有形固定資産（償却資産）額"/>
        <xdr:cNvSpPr txBox="1"/>
      </xdr:nvSpPr>
      <xdr:spPr>
        <a:xfrm>
          <a:off x="17734495" y="603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1" name="直線コネクタ 49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2" name="テキスト ボックス 491"/>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3" name="直線コネクタ 49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4" name="テキスト ボックス 49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5" name="直線コネクタ 49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6" name="テキスト ボックス 49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7" name="直線コネクタ 49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8" name="テキスト ボックス 49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9" name="直線コネクタ 49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0" name="テキスト ボックス 49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1" name="直線コネクタ 50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2" name="テキスト ボックス 501"/>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505" name="直線コネクタ 504"/>
        <xdr:cNvCxnSpPr/>
      </xdr:nvCxnSpPr>
      <xdr:spPr>
        <a:xfrm flipV="1">
          <a:off x="14375764" y="9410700"/>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06" name="【保健センター・保健所】&#10;有形固定資産減価償却率最小値テキスト"/>
        <xdr:cNvSpPr txBox="1"/>
      </xdr:nvSpPr>
      <xdr:spPr>
        <a:xfrm>
          <a:off x="14414500" y="108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07" name="直線コネクタ 506"/>
        <xdr:cNvCxnSpPr/>
      </xdr:nvCxnSpPr>
      <xdr:spPr>
        <a:xfrm>
          <a:off x="14287500" y="10839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508" name="【保健センター・保健所】&#10;有形固定資産減価償却率最大値テキスト"/>
        <xdr:cNvSpPr txBox="1"/>
      </xdr:nvSpPr>
      <xdr:spPr>
        <a:xfrm>
          <a:off x="14414500" y="9193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09" name="直線コネクタ 508"/>
        <xdr:cNvCxnSpPr/>
      </xdr:nvCxnSpPr>
      <xdr:spPr>
        <a:xfrm>
          <a:off x="1428750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10" name="【保健センター・保健所】&#10;有形固定資産減価償却率平均値テキスト"/>
        <xdr:cNvSpPr txBox="1"/>
      </xdr:nvSpPr>
      <xdr:spPr>
        <a:xfrm>
          <a:off x="14414500" y="9884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11" name="フローチャート: 判断 510"/>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512" name="フローチャート: 判断 511"/>
        <xdr:cNvSpPr/>
      </xdr:nvSpPr>
      <xdr:spPr>
        <a:xfrm>
          <a:off x="13578840" y="997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13" name="フローチャート: 判断 512"/>
        <xdr:cNvSpPr/>
      </xdr:nvSpPr>
      <xdr:spPr>
        <a:xfrm>
          <a:off x="1280414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14" name="フローチャート: 判断 513"/>
        <xdr:cNvSpPr/>
      </xdr:nvSpPr>
      <xdr:spPr>
        <a:xfrm>
          <a:off x="12029440" y="99281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15" name="フローチャート: 判断 514"/>
        <xdr:cNvSpPr/>
      </xdr:nvSpPr>
      <xdr:spPr>
        <a:xfrm>
          <a:off x="11231880" y="99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21" name="楕円 520"/>
        <xdr:cNvSpPr/>
      </xdr:nvSpPr>
      <xdr:spPr>
        <a:xfrm>
          <a:off x="14325600" y="102323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22" name="【保健センター・保健所】&#10;有形固定資産減価償却率該当値テキスト"/>
        <xdr:cNvSpPr txBox="1"/>
      </xdr:nvSpPr>
      <xdr:spPr>
        <a:xfrm>
          <a:off x="144145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523" name="楕円 522"/>
        <xdr:cNvSpPr/>
      </xdr:nvSpPr>
      <xdr:spPr>
        <a:xfrm>
          <a:off x="13578840" y="10203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57150</xdr:rowOff>
    </xdr:to>
    <xdr:cxnSp macro="">
      <xdr:nvCxnSpPr>
        <xdr:cNvPr id="524" name="直線コネクタ 523"/>
        <xdr:cNvCxnSpPr/>
      </xdr:nvCxnSpPr>
      <xdr:spPr>
        <a:xfrm>
          <a:off x="13629640" y="10250533"/>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125549</xdr:rowOff>
    </xdr:from>
    <xdr:to>
      <xdr:col>76</xdr:col>
      <xdr:colOff>165100</xdr:colOff>
      <xdr:row>61</xdr:row>
      <xdr:rowOff>55699</xdr:rowOff>
    </xdr:to>
    <xdr:sp macro="" textlink="">
      <xdr:nvSpPr>
        <xdr:cNvPr id="525" name="楕円 524"/>
        <xdr:cNvSpPr/>
      </xdr:nvSpPr>
      <xdr:spPr>
        <a:xfrm>
          <a:off x="12804140" y="101839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4899</xdr:rowOff>
    </xdr:from>
    <xdr:to>
      <xdr:col>81</xdr:col>
      <xdr:colOff>50800</xdr:colOff>
      <xdr:row>61</xdr:row>
      <xdr:rowOff>24493</xdr:rowOff>
    </xdr:to>
    <xdr:cxnSp macro="">
      <xdr:nvCxnSpPr>
        <xdr:cNvPr id="526" name="直線コネクタ 525"/>
        <xdr:cNvCxnSpPr/>
      </xdr:nvCxnSpPr>
      <xdr:spPr>
        <a:xfrm>
          <a:off x="12854940" y="10230939"/>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527" name="楕円 526"/>
        <xdr:cNvSpPr/>
      </xdr:nvSpPr>
      <xdr:spPr>
        <a:xfrm>
          <a:off x="12029440" y="101382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61</xdr:row>
      <xdr:rowOff>4899</xdr:rowOff>
    </xdr:to>
    <xdr:cxnSp macro="">
      <xdr:nvCxnSpPr>
        <xdr:cNvPr id="528" name="直線コネクタ 527"/>
        <xdr:cNvCxnSpPr/>
      </xdr:nvCxnSpPr>
      <xdr:spPr>
        <a:xfrm>
          <a:off x="12072620" y="10189028"/>
          <a:ext cx="7823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529" name="楕円 528"/>
        <xdr:cNvSpPr/>
      </xdr:nvSpPr>
      <xdr:spPr>
        <a:xfrm>
          <a:off x="1123188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130628</xdr:rowOff>
    </xdr:to>
    <xdr:cxnSp macro="">
      <xdr:nvCxnSpPr>
        <xdr:cNvPr id="530" name="直線コネクタ 529"/>
        <xdr:cNvCxnSpPr/>
      </xdr:nvCxnSpPr>
      <xdr:spPr>
        <a:xfrm>
          <a:off x="11282680" y="10156372"/>
          <a:ext cx="78994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531" name="n_1aveValue【保健センター・保健所】&#10;有形固定資産減価償却率"/>
        <xdr:cNvSpPr txBox="1"/>
      </xdr:nvSpPr>
      <xdr:spPr>
        <a:xfrm>
          <a:off x="13437244" y="975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32" name="n_2aveValue【保健センター・保健所】&#10;有形固定資産減価償却率"/>
        <xdr:cNvSpPr txBox="1"/>
      </xdr:nvSpPr>
      <xdr:spPr>
        <a:xfrm>
          <a:off x="126752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533" name="n_3aveValue【保健センター・保健所】&#10;有形固定資産減価償却率"/>
        <xdr:cNvSpPr txBox="1"/>
      </xdr:nvSpPr>
      <xdr:spPr>
        <a:xfrm>
          <a:off x="119005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534" name="n_4aveValue【保健センター・保健所】&#10;有形固定資産減価償却率"/>
        <xdr:cNvSpPr txBox="1"/>
      </xdr:nvSpPr>
      <xdr:spPr>
        <a:xfrm>
          <a:off x="11102984" y="972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535" name="n_1mainValue【保健センター・保健所】&#10;有形固定資産減価償却率"/>
        <xdr:cNvSpPr txBox="1"/>
      </xdr:nvSpPr>
      <xdr:spPr>
        <a:xfrm>
          <a:off x="13437244" y="1029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46826</xdr:rowOff>
    </xdr:from>
    <xdr:ext cx="405111" cy="259045"/>
    <xdr:sp macro="" textlink="">
      <xdr:nvSpPr>
        <xdr:cNvPr id="536" name="n_2mainValue【保健センター・保健所】&#10;有形固定資産減価償却率"/>
        <xdr:cNvSpPr txBox="1"/>
      </xdr:nvSpPr>
      <xdr:spPr>
        <a:xfrm>
          <a:off x="12675244" y="1027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537" name="n_3mainValue【保健センター・保健所】&#10;有形固定資産減価償却率"/>
        <xdr:cNvSpPr txBox="1"/>
      </xdr:nvSpPr>
      <xdr:spPr>
        <a:xfrm>
          <a:off x="1190054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538" name="n_4mainValue【保健センター・保健所】&#10;有形固定資産減価償却率"/>
        <xdr:cNvSpPr txBox="1"/>
      </xdr:nvSpPr>
      <xdr:spPr>
        <a:xfrm>
          <a:off x="1110298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9" name="直線コネクタ 548"/>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0" name="テキスト ボックス 549"/>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1" name="直線コネクタ 550"/>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2" name="テキスト ボックス 551"/>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3" name="直線コネクタ 552"/>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4" name="テキスト ボックス 553"/>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5" name="直線コネクタ 554"/>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6" name="テキスト ボックス 555"/>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560" name="直線コネクタ 559"/>
        <xdr:cNvCxnSpPr/>
      </xdr:nvCxnSpPr>
      <xdr:spPr>
        <a:xfrm flipV="1">
          <a:off x="19509104" y="9483852"/>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561" name="【保健センター・保健所】&#10;一人当たり面積最小値テキスト"/>
        <xdr:cNvSpPr txBox="1"/>
      </xdr:nvSpPr>
      <xdr:spPr>
        <a:xfrm>
          <a:off x="19547840" y="1068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562" name="直線コネクタ 561"/>
        <xdr:cNvCxnSpPr/>
      </xdr:nvCxnSpPr>
      <xdr:spPr>
        <a:xfrm>
          <a:off x="19443700" y="106801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563" name="【保健センター・保健所】&#10;一人当たり面積最大値テキスト"/>
        <xdr:cNvSpPr txBox="1"/>
      </xdr:nvSpPr>
      <xdr:spPr>
        <a:xfrm>
          <a:off x="19547840" y="926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564" name="直線コネクタ 563"/>
        <xdr:cNvCxnSpPr/>
      </xdr:nvCxnSpPr>
      <xdr:spPr>
        <a:xfrm>
          <a:off x="19443700" y="9483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565" name="【保健センター・保健所】&#10;一人当たり面積平均値テキスト"/>
        <xdr:cNvSpPr txBox="1"/>
      </xdr:nvSpPr>
      <xdr:spPr>
        <a:xfrm>
          <a:off x="19547840" y="10169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566" name="フローチャート: 判断 565"/>
        <xdr:cNvSpPr/>
      </xdr:nvSpPr>
      <xdr:spPr>
        <a:xfrm>
          <a:off x="19458940" y="103146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567" name="フローチャート: 判断 566"/>
        <xdr:cNvSpPr/>
      </xdr:nvSpPr>
      <xdr:spPr>
        <a:xfrm>
          <a:off x="18735040" y="102461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568" name="フローチャート: 判断 567"/>
        <xdr:cNvSpPr/>
      </xdr:nvSpPr>
      <xdr:spPr>
        <a:xfrm>
          <a:off x="1793748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569" name="フローチャート: 判断 568"/>
        <xdr:cNvSpPr/>
      </xdr:nvSpPr>
      <xdr:spPr>
        <a:xfrm>
          <a:off x="17162780" y="102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570" name="フローチャート: 判断 569"/>
        <xdr:cNvSpPr/>
      </xdr:nvSpPr>
      <xdr:spPr>
        <a:xfrm>
          <a:off x="16388080" y="10289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95504</xdr:rowOff>
    </xdr:from>
    <xdr:to>
      <xdr:col>116</xdr:col>
      <xdr:colOff>114300</xdr:colOff>
      <xdr:row>63</xdr:row>
      <xdr:rowOff>25654</xdr:rowOff>
    </xdr:to>
    <xdr:sp macro="" textlink="">
      <xdr:nvSpPr>
        <xdr:cNvPr id="576" name="楕円 575"/>
        <xdr:cNvSpPr/>
      </xdr:nvSpPr>
      <xdr:spPr>
        <a:xfrm>
          <a:off x="19458940" y="10489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73931</xdr:rowOff>
    </xdr:from>
    <xdr:ext cx="469744" cy="259045"/>
    <xdr:sp macro="" textlink="">
      <xdr:nvSpPr>
        <xdr:cNvPr id="577" name="【保健センター・保健所】&#10;一人当たり面積該当値テキスト"/>
        <xdr:cNvSpPr txBox="1"/>
      </xdr:nvSpPr>
      <xdr:spPr>
        <a:xfrm>
          <a:off x="19547840" y="104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578" name="楕円 577"/>
        <xdr:cNvSpPr/>
      </xdr:nvSpPr>
      <xdr:spPr>
        <a:xfrm>
          <a:off x="18735040" y="104937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146304</xdr:rowOff>
    </xdr:from>
    <xdr:to>
      <xdr:col>116</xdr:col>
      <xdr:colOff>63500</xdr:colOff>
      <xdr:row>62</xdr:row>
      <xdr:rowOff>150876</xdr:rowOff>
    </xdr:to>
    <xdr:cxnSp macro="">
      <xdr:nvCxnSpPr>
        <xdr:cNvPr id="579" name="直線コネクタ 578"/>
        <xdr:cNvCxnSpPr/>
      </xdr:nvCxnSpPr>
      <xdr:spPr>
        <a:xfrm flipV="1">
          <a:off x="18778220" y="10539984"/>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102362</xdr:rowOff>
    </xdr:from>
    <xdr:to>
      <xdr:col>107</xdr:col>
      <xdr:colOff>101600</xdr:colOff>
      <xdr:row>63</xdr:row>
      <xdr:rowOff>32512</xdr:rowOff>
    </xdr:to>
    <xdr:sp macro="" textlink="">
      <xdr:nvSpPr>
        <xdr:cNvPr id="580" name="楕円 579"/>
        <xdr:cNvSpPr/>
      </xdr:nvSpPr>
      <xdr:spPr>
        <a:xfrm>
          <a:off x="17937480" y="10496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150876</xdr:rowOff>
    </xdr:from>
    <xdr:to>
      <xdr:col>111</xdr:col>
      <xdr:colOff>177800</xdr:colOff>
      <xdr:row>62</xdr:row>
      <xdr:rowOff>153162</xdr:rowOff>
    </xdr:to>
    <xdr:cxnSp macro="">
      <xdr:nvCxnSpPr>
        <xdr:cNvPr id="581" name="直線コネクタ 580"/>
        <xdr:cNvCxnSpPr/>
      </xdr:nvCxnSpPr>
      <xdr:spPr>
        <a:xfrm flipV="1">
          <a:off x="17988280" y="10544556"/>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106934</xdr:rowOff>
    </xdr:from>
    <xdr:to>
      <xdr:col>102</xdr:col>
      <xdr:colOff>165100</xdr:colOff>
      <xdr:row>63</xdr:row>
      <xdr:rowOff>37084</xdr:rowOff>
    </xdr:to>
    <xdr:sp macro="" textlink="">
      <xdr:nvSpPr>
        <xdr:cNvPr id="582" name="楕円 581"/>
        <xdr:cNvSpPr/>
      </xdr:nvSpPr>
      <xdr:spPr>
        <a:xfrm>
          <a:off x="17162780" y="10500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153162</xdr:rowOff>
    </xdr:from>
    <xdr:to>
      <xdr:col>107</xdr:col>
      <xdr:colOff>50800</xdr:colOff>
      <xdr:row>62</xdr:row>
      <xdr:rowOff>157734</xdr:rowOff>
    </xdr:to>
    <xdr:cxnSp macro="">
      <xdr:nvCxnSpPr>
        <xdr:cNvPr id="583" name="直線コネクタ 582"/>
        <xdr:cNvCxnSpPr/>
      </xdr:nvCxnSpPr>
      <xdr:spPr>
        <a:xfrm flipV="1">
          <a:off x="17213580" y="10546842"/>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106934</xdr:rowOff>
    </xdr:from>
    <xdr:to>
      <xdr:col>98</xdr:col>
      <xdr:colOff>38100</xdr:colOff>
      <xdr:row>63</xdr:row>
      <xdr:rowOff>37084</xdr:rowOff>
    </xdr:to>
    <xdr:sp macro="" textlink="">
      <xdr:nvSpPr>
        <xdr:cNvPr id="584" name="楕円 583"/>
        <xdr:cNvSpPr/>
      </xdr:nvSpPr>
      <xdr:spPr>
        <a:xfrm>
          <a:off x="16388080" y="105006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157734</xdr:rowOff>
    </xdr:from>
    <xdr:to>
      <xdr:col>102</xdr:col>
      <xdr:colOff>114300</xdr:colOff>
      <xdr:row>62</xdr:row>
      <xdr:rowOff>157734</xdr:rowOff>
    </xdr:to>
    <xdr:cxnSp macro="">
      <xdr:nvCxnSpPr>
        <xdr:cNvPr id="585" name="直線コネクタ 584"/>
        <xdr:cNvCxnSpPr/>
      </xdr:nvCxnSpPr>
      <xdr:spPr>
        <a:xfrm>
          <a:off x="16431260" y="1055141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586" name="n_1aveValue【保健センター・保健所】&#10;一人当たり面積"/>
        <xdr:cNvSpPr txBox="1"/>
      </xdr:nvSpPr>
      <xdr:spPr>
        <a:xfrm>
          <a:off x="18561127" y="100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587" name="n_2aveValue【保健センター・保健所】&#10;一人当たり面積"/>
        <xdr:cNvSpPr txBox="1"/>
      </xdr:nvSpPr>
      <xdr:spPr>
        <a:xfrm>
          <a:off x="1777626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588" name="n_3aveValue【保健センター・保健所】&#10;一人当たり面積"/>
        <xdr:cNvSpPr txBox="1"/>
      </xdr:nvSpPr>
      <xdr:spPr>
        <a:xfrm>
          <a:off x="17001567" y="100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589" name="n_4aveValue【保健センター・保健所】&#10;一人当たり面積"/>
        <xdr:cNvSpPr txBox="1"/>
      </xdr:nvSpPr>
      <xdr:spPr>
        <a:xfrm>
          <a:off x="1622686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21353</xdr:rowOff>
    </xdr:from>
    <xdr:ext cx="469744" cy="259045"/>
    <xdr:sp macro="" textlink="">
      <xdr:nvSpPr>
        <xdr:cNvPr id="590" name="n_1mainValue【保健センター・保健所】&#10;一人当たり面積"/>
        <xdr:cNvSpPr txBox="1"/>
      </xdr:nvSpPr>
      <xdr:spPr>
        <a:xfrm>
          <a:off x="185611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23639</xdr:rowOff>
    </xdr:from>
    <xdr:ext cx="469744" cy="259045"/>
    <xdr:sp macro="" textlink="">
      <xdr:nvSpPr>
        <xdr:cNvPr id="591" name="n_2mainValue【保健センター・保健所】&#10;一人当たり面積"/>
        <xdr:cNvSpPr txBox="1"/>
      </xdr:nvSpPr>
      <xdr:spPr>
        <a:xfrm>
          <a:off x="1777626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28211</xdr:rowOff>
    </xdr:from>
    <xdr:ext cx="469744" cy="259045"/>
    <xdr:sp macro="" textlink="">
      <xdr:nvSpPr>
        <xdr:cNvPr id="592" name="n_3mainValue【保健センター・保健所】&#10;一人当たり面積"/>
        <xdr:cNvSpPr txBox="1"/>
      </xdr:nvSpPr>
      <xdr:spPr>
        <a:xfrm>
          <a:off x="1700156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28211</xdr:rowOff>
    </xdr:from>
    <xdr:ext cx="469744" cy="259045"/>
    <xdr:sp macro="" textlink="">
      <xdr:nvSpPr>
        <xdr:cNvPr id="593" name="n_4mainValue【保健センター・保健所】&#10;一人当たり面積"/>
        <xdr:cNvSpPr txBox="1"/>
      </xdr:nvSpPr>
      <xdr:spPr>
        <a:xfrm>
          <a:off x="1622686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619" name="直線コネクタ 618"/>
        <xdr:cNvCxnSpPr/>
      </xdr:nvCxnSpPr>
      <xdr:spPr>
        <a:xfrm flipV="1">
          <a:off x="14375764" y="13110754"/>
          <a:ext cx="0" cy="147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622" name="【消防施設】&#10;有形固定資産減価償却率最大値テキスト"/>
        <xdr:cNvSpPr txBox="1"/>
      </xdr:nvSpPr>
      <xdr:spPr>
        <a:xfrm>
          <a:off x="14414500" y="128936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23" name="直線コネクタ 622"/>
        <xdr:cNvCxnSpPr/>
      </xdr:nvCxnSpPr>
      <xdr:spPr>
        <a:xfrm>
          <a:off x="14287500" y="13110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624" name="【消防施設】&#10;有形固定資産減価償却率平均値テキスト"/>
        <xdr:cNvSpPr txBox="1"/>
      </xdr:nvSpPr>
      <xdr:spPr>
        <a:xfrm>
          <a:off x="14414500" y="13857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625" name="フローチャート: 判断 624"/>
        <xdr:cNvSpPr/>
      </xdr:nvSpPr>
      <xdr:spPr>
        <a:xfrm>
          <a:off x="14325600" y="1387910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626" name="フローチャート: 判断 625"/>
        <xdr:cNvSpPr/>
      </xdr:nvSpPr>
      <xdr:spPr>
        <a:xfrm>
          <a:off x="13578840" y="1396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627" name="フローチャート: 判断 626"/>
        <xdr:cNvSpPr/>
      </xdr:nvSpPr>
      <xdr:spPr>
        <a:xfrm>
          <a:off x="12804140" y="1395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628" name="フローチャート: 判断 627"/>
        <xdr:cNvSpPr/>
      </xdr:nvSpPr>
      <xdr:spPr>
        <a:xfrm>
          <a:off x="12029440" y="139732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629" name="フローチャート: 判断 628"/>
        <xdr:cNvSpPr/>
      </xdr:nvSpPr>
      <xdr:spPr>
        <a:xfrm>
          <a:off x="11231880" y="13869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95069</xdr:rowOff>
    </xdr:from>
    <xdr:to>
      <xdr:col>85</xdr:col>
      <xdr:colOff>177800</xdr:colOff>
      <xdr:row>80</xdr:row>
      <xdr:rowOff>25219</xdr:rowOff>
    </xdr:to>
    <xdr:sp macro="" textlink="">
      <xdr:nvSpPr>
        <xdr:cNvPr id="635" name="楕円 634"/>
        <xdr:cNvSpPr/>
      </xdr:nvSpPr>
      <xdr:spPr>
        <a:xfrm>
          <a:off x="14325600" y="1333862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117946</xdr:rowOff>
    </xdr:from>
    <xdr:ext cx="405111" cy="259045"/>
    <xdr:sp macro="" textlink="">
      <xdr:nvSpPr>
        <xdr:cNvPr id="636" name="【消防施設】&#10;有形固定資産減価償却率該当値テキスト"/>
        <xdr:cNvSpPr txBox="1"/>
      </xdr:nvSpPr>
      <xdr:spPr>
        <a:xfrm>
          <a:off x="14414500" y="1319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67311</xdr:rowOff>
    </xdr:from>
    <xdr:to>
      <xdr:col>81</xdr:col>
      <xdr:colOff>101600</xdr:colOff>
      <xdr:row>79</xdr:row>
      <xdr:rowOff>168911</xdr:rowOff>
    </xdr:to>
    <xdr:sp macro="" textlink="">
      <xdr:nvSpPr>
        <xdr:cNvPr id="637" name="楕円 636"/>
        <xdr:cNvSpPr/>
      </xdr:nvSpPr>
      <xdr:spPr>
        <a:xfrm>
          <a:off x="13578840" y="133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118111</xdr:rowOff>
    </xdr:from>
    <xdr:to>
      <xdr:col>85</xdr:col>
      <xdr:colOff>127000</xdr:colOff>
      <xdr:row>79</xdr:row>
      <xdr:rowOff>145869</xdr:rowOff>
    </xdr:to>
    <xdr:cxnSp macro="">
      <xdr:nvCxnSpPr>
        <xdr:cNvPr id="638" name="直線コネクタ 637"/>
        <xdr:cNvCxnSpPr/>
      </xdr:nvCxnSpPr>
      <xdr:spPr>
        <a:xfrm>
          <a:off x="13629640" y="13361671"/>
          <a:ext cx="7467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77107</xdr:rowOff>
    </xdr:from>
    <xdr:to>
      <xdr:col>76</xdr:col>
      <xdr:colOff>165100</xdr:colOff>
      <xdr:row>80</xdr:row>
      <xdr:rowOff>7257</xdr:rowOff>
    </xdr:to>
    <xdr:sp macro="" textlink="">
      <xdr:nvSpPr>
        <xdr:cNvPr id="639" name="楕円 638"/>
        <xdr:cNvSpPr/>
      </xdr:nvSpPr>
      <xdr:spPr>
        <a:xfrm>
          <a:off x="12804140" y="13320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118111</xdr:rowOff>
    </xdr:from>
    <xdr:to>
      <xdr:col>81</xdr:col>
      <xdr:colOff>50800</xdr:colOff>
      <xdr:row>79</xdr:row>
      <xdr:rowOff>127907</xdr:rowOff>
    </xdr:to>
    <xdr:cxnSp macro="">
      <xdr:nvCxnSpPr>
        <xdr:cNvPr id="640" name="直線コネクタ 639"/>
        <xdr:cNvCxnSpPr/>
      </xdr:nvCxnSpPr>
      <xdr:spPr>
        <a:xfrm flipV="1">
          <a:off x="12854940" y="13361671"/>
          <a:ext cx="7747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101600</xdr:rowOff>
    </xdr:from>
    <xdr:to>
      <xdr:col>72</xdr:col>
      <xdr:colOff>38100</xdr:colOff>
      <xdr:row>81</xdr:row>
      <xdr:rowOff>31750</xdr:rowOff>
    </xdr:to>
    <xdr:sp macro="" textlink="">
      <xdr:nvSpPr>
        <xdr:cNvPr id="641" name="楕円 640"/>
        <xdr:cNvSpPr/>
      </xdr:nvSpPr>
      <xdr:spPr>
        <a:xfrm>
          <a:off x="12029440" y="13512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127907</xdr:rowOff>
    </xdr:from>
    <xdr:to>
      <xdr:col>76</xdr:col>
      <xdr:colOff>114300</xdr:colOff>
      <xdr:row>80</xdr:row>
      <xdr:rowOff>152400</xdr:rowOff>
    </xdr:to>
    <xdr:cxnSp macro="">
      <xdr:nvCxnSpPr>
        <xdr:cNvPr id="642" name="直線コネクタ 641"/>
        <xdr:cNvCxnSpPr/>
      </xdr:nvCxnSpPr>
      <xdr:spPr>
        <a:xfrm flipV="1">
          <a:off x="12072620" y="13371467"/>
          <a:ext cx="782320" cy="19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52614</xdr:rowOff>
    </xdr:from>
    <xdr:to>
      <xdr:col>67</xdr:col>
      <xdr:colOff>101600</xdr:colOff>
      <xdr:row>80</xdr:row>
      <xdr:rowOff>154214</xdr:rowOff>
    </xdr:to>
    <xdr:sp macro="" textlink="">
      <xdr:nvSpPr>
        <xdr:cNvPr id="643" name="楕円 642"/>
        <xdr:cNvSpPr/>
      </xdr:nvSpPr>
      <xdr:spPr>
        <a:xfrm>
          <a:off x="11231880" y="1346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103414</xdr:rowOff>
    </xdr:from>
    <xdr:to>
      <xdr:col>71</xdr:col>
      <xdr:colOff>177800</xdr:colOff>
      <xdr:row>80</xdr:row>
      <xdr:rowOff>152400</xdr:rowOff>
    </xdr:to>
    <xdr:cxnSp macro="">
      <xdr:nvCxnSpPr>
        <xdr:cNvPr id="644" name="直線コネクタ 643"/>
        <xdr:cNvCxnSpPr/>
      </xdr:nvCxnSpPr>
      <xdr:spPr>
        <a:xfrm>
          <a:off x="11282680" y="13514614"/>
          <a:ext cx="78994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645" name="n_1aveValue【消防施設】&#10;有形固定資産減価償却率"/>
        <xdr:cNvSpPr txBox="1"/>
      </xdr:nvSpPr>
      <xdr:spPr>
        <a:xfrm>
          <a:off x="13437244" y="1405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646" name="n_2aveValue【消防施設】&#10;有形固定資産減価償却率"/>
        <xdr:cNvSpPr txBox="1"/>
      </xdr:nvSpPr>
      <xdr:spPr>
        <a:xfrm>
          <a:off x="12675244" y="1404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647" name="n_3aveValue【消防施設】&#10;有形固定資産減価償却率"/>
        <xdr:cNvSpPr txBox="1"/>
      </xdr:nvSpPr>
      <xdr:spPr>
        <a:xfrm>
          <a:off x="11900544" y="14065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648" name="n_4aveValue【消防施設】&#10;有形固定資産減価償却率"/>
        <xdr:cNvSpPr txBox="1"/>
      </xdr:nvSpPr>
      <xdr:spPr>
        <a:xfrm>
          <a:off x="11102984" y="1395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13988</xdr:rowOff>
    </xdr:from>
    <xdr:ext cx="405111" cy="259045"/>
    <xdr:sp macro="" textlink="">
      <xdr:nvSpPr>
        <xdr:cNvPr id="649" name="n_1mainValue【消防施設】&#10;有形固定資産減価償却率"/>
        <xdr:cNvSpPr txBox="1"/>
      </xdr:nvSpPr>
      <xdr:spPr>
        <a:xfrm>
          <a:off x="13437244" y="13089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23784</xdr:rowOff>
    </xdr:from>
    <xdr:ext cx="405111" cy="259045"/>
    <xdr:sp macro="" textlink="">
      <xdr:nvSpPr>
        <xdr:cNvPr id="650" name="n_2mainValue【消防施設】&#10;有形固定資産減価償却率"/>
        <xdr:cNvSpPr txBox="1"/>
      </xdr:nvSpPr>
      <xdr:spPr>
        <a:xfrm>
          <a:off x="12675244" y="1309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48277</xdr:rowOff>
    </xdr:from>
    <xdr:ext cx="405111" cy="259045"/>
    <xdr:sp macro="" textlink="">
      <xdr:nvSpPr>
        <xdr:cNvPr id="651" name="n_3mainValue【消防施設】&#10;有形固定資産減価償却率"/>
        <xdr:cNvSpPr txBox="1"/>
      </xdr:nvSpPr>
      <xdr:spPr>
        <a:xfrm>
          <a:off x="11900544" y="1329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170741</xdr:rowOff>
    </xdr:from>
    <xdr:ext cx="405111" cy="259045"/>
    <xdr:sp macro="" textlink="">
      <xdr:nvSpPr>
        <xdr:cNvPr id="652" name="n_4mainValue【消防施設】&#10;有形固定資産減価償却率"/>
        <xdr:cNvSpPr txBox="1"/>
      </xdr:nvSpPr>
      <xdr:spPr>
        <a:xfrm>
          <a:off x="11102984" y="1324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676" name="直線コネクタ 675"/>
        <xdr:cNvCxnSpPr/>
      </xdr:nvCxnSpPr>
      <xdr:spPr>
        <a:xfrm flipV="1">
          <a:off x="19509104" y="13013055"/>
          <a:ext cx="0" cy="1503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77" name="【消防施設】&#10;一人当たり面積最小値テキスト"/>
        <xdr:cNvSpPr txBox="1"/>
      </xdr:nvSpPr>
      <xdr:spPr>
        <a:xfrm>
          <a:off x="1954784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78" name="直線コネクタ 677"/>
        <xdr:cNvCxnSpPr/>
      </xdr:nvCxnSpPr>
      <xdr:spPr>
        <a:xfrm>
          <a:off x="1944370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79" name="【消防施設】&#10;一人当たり面積最大値テキスト"/>
        <xdr:cNvSpPr txBox="1"/>
      </xdr:nvSpPr>
      <xdr:spPr>
        <a:xfrm>
          <a:off x="19547840" y="1279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80" name="直線コネクタ 679"/>
        <xdr:cNvCxnSpPr/>
      </xdr:nvCxnSpPr>
      <xdr:spPr>
        <a:xfrm>
          <a:off x="19443700" y="13013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681" name="【消防施設】&#10;一人当たり面積平均値テキスト"/>
        <xdr:cNvSpPr txBox="1"/>
      </xdr:nvSpPr>
      <xdr:spPr>
        <a:xfrm>
          <a:off x="19547840" y="1391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82" name="フローチャート: 判断 681"/>
        <xdr:cNvSpPr/>
      </xdr:nvSpPr>
      <xdr:spPr>
        <a:xfrm>
          <a:off x="19458940" y="14065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83" name="フローチャート: 判断 682"/>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684" name="フローチャート: 判断 683"/>
        <xdr:cNvSpPr/>
      </xdr:nvSpPr>
      <xdr:spPr>
        <a:xfrm>
          <a:off x="17937480" y="14082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85" name="フローチャート: 判断 684"/>
        <xdr:cNvSpPr/>
      </xdr:nvSpPr>
      <xdr:spPr>
        <a:xfrm>
          <a:off x="171627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686" name="フローチャート: 判断 685"/>
        <xdr:cNvSpPr/>
      </xdr:nvSpPr>
      <xdr:spPr>
        <a:xfrm>
          <a:off x="16388080" y="140823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692" name="楕円 691"/>
        <xdr:cNvSpPr/>
      </xdr:nvSpPr>
      <xdr:spPr>
        <a:xfrm>
          <a:off x="19458940" y="1420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693" name="【消防施設】&#10;一人当たり面積該当値テキスト"/>
        <xdr:cNvSpPr txBox="1"/>
      </xdr:nvSpPr>
      <xdr:spPr>
        <a:xfrm>
          <a:off x="19547840"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128270</xdr:rowOff>
    </xdr:from>
    <xdr:to>
      <xdr:col>112</xdr:col>
      <xdr:colOff>38100</xdr:colOff>
      <xdr:row>85</xdr:row>
      <xdr:rowOff>58420</xdr:rowOff>
    </xdr:to>
    <xdr:sp macro="" textlink="">
      <xdr:nvSpPr>
        <xdr:cNvPr id="694" name="楕円 693"/>
        <xdr:cNvSpPr/>
      </xdr:nvSpPr>
      <xdr:spPr>
        <a:xfrm>
          <a:off x="18735040" y="14210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7620</xdr:rowOff>
    </xdr:to>
    <xdr:cxnSp macro="">
      <xdr:nvCxnSpPr>
        <xdr:cNvPr id="695" name="直線コネクタ 694"/>
        <xdr:cNvCxnSpPr/>
      </xdr:nvCxnSpPr>
      <xdr:spPr>
        <a:xfrm flipV="1">
          <a:off x="18778220" y="1424940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29211</xdr:rowOff>
    </xdr:from>
    <xdr:to>
      <xdr:col>107</xdr:col>
      <xdr:colOff>101600</xdr:colOff>
      <xdr:row>85</xdr:row>
      <xdr:rowOff>130811</xdr:rowOff>
    </xdr:to>
    <xdr:sp macro="" textlink="">
      <xdr:nvSpPr>
        <xdr:cNvPr id="696" name="楕円 695"/>
        <xdr:cNvSpPr/>
      </xdr:nvSpPr>
      <xdr:spPr>
        <a:xfrm>
          <a:off x="1793748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xdr:rowOff>
    </xdr:from>
    <xdr:to>
      <xdr:col>111</xdr:col>
      <xdr:colOff>177800</xdr:colOff>
      <xdr:row>85</xdr:row>
      <xdr:rowOff>80011</xdr:rowOff>
    </xdr:to>
    <xdr:cxnSp macro="">
      <xdr:nvCxnSpPr>
        <xdr:cNvPr id="697" name="直線コネクタ 696"/>
        <xdr:cNvCxnSpPr/>
      </xdr:nvCxnSpPr>
      <xdr:spPr>
        <a:xfrm flipV="1">
          <a:off x="17988280" y="14257020"/>
          <a:ext cx="78994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126364</xdr:rowOff>
    </xdr:from>
    <xdr:to>
      <xdr:col>102</xdr:col>
      <xdr:colOff>165100</xdr:colOff>
      <xdr:row>86</xdr:row>
      <xdr:rowOff>56514</xdr:rowOff>
    </xdr:to>
    <xdr:sp macro="" textlink="">
      <xdr:nvSpPr>
        <xdr:cNvPr id="698" name="楕円 697"/>
        <xdr:cNvSpPr/>
      </xdr:nvSpPr>
      <xdr:spPr>
        <a:xfrm>
          <a:off x="17162780" y="14375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80011</xdr:rowOff>
    </xdr:from>
    <xdr:to>
      <xdr:col>107</xdr:col>
      <xdr:colOff>50800</xdr:colOff>
      <xdr:row>86</xdr:row>
      <xdr:rowOff>5714</xdr:rowOff>
    </xdr:to>
    <xdr:cxnSp macro="">
      <xdr:nvCxnSpPr>
        <xdr:cNvPr id="699" name="直線コネクタ 698"/>
        <xdr:cNvCxnSpPr/>
      </xdr:nvCxnSpPr>
      <xdr:spPr>
        <a:xfrm flipV="1">
          <a:off x="17213580" y="14329411"/>
          <a:ext cx="774700" cy="9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126364</xdr:rowOff>
    </xdr:from>
    <xdr:to>
      <xdr:col>98</xdr:col>
      <xdr:colOff>38100</xdr:colOff>
      <xdr:row>86</xdr:row>
      <xdr:rowOff>56514</xdr:rowOff>
    </xdr:to>
    <xdr:sp macro="" textlink="">
      <xdr:nvSpPr>
        <xdr:cNvPr id="700" name="楕円 699"/>
        <xdr:cNvSpPr/>
      </xdr:nvSpPr>
      <xdr:spPr>
        <a:xfrm>
          <a:off x="16388080" y="143757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5714</xdr:rowOff>
    </xdr:from>
    <xdr:to>
      <xdr:col>102</xdr:col>
      <xdr:colOff>114300</xdr:colOff>
      <xdr:row>86</xdr:row>
      <xdr:rowOff>5714</xdr:rowOff>
    </xdr:to>
    <xdr:cxnSp macro="">
      <xdr:nvCxnSpPr>
        <xdr:cNvPr id="701" name="直線コネクタ 700"/>
        <xdr:cNvCxnSpPr/>
      </xdr:nvCxnSpPr>
      <xdr:spPr>
        <a:xfrm>
          <a:off x="16431260" y="1442275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02" name="n_1aveValue【消防施設】&#10;一人当たり面積"/>
        <xdr:cNvSpPr txBox="1"/>
      </xdr:nvSpPr>
      <xdr:spPr>
        <a:xfrm>
          <a:off x="185611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703" name="n_2aveValue【消防施設】&#10;一人当たり面積"/>
        <xdr:cNvSpPr txBox="1"/>
      </xdr:nvSpPr>
      <xdr:spPr>
        <a:xfrm>
          <a:off x="1777626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04" name="n_3aveValue【消防施設】&#10;一人当たり面積"/>
        <xdr:cNvSpPr txBox="1"/>
      </xdr:nvSpPr>
      <xdr:spPr>
        <a:xfrm>
          <a:off x="170015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705" name="n_4aveValue【消防施設】&#10;一人当たり面積"/>
        <xdr:cNvSpPr txBox="1"/>
      </xdr:nvSpPr>
      <xdr:spPr>
        <a:xfrm>
          <a:off x="16226867" y="1386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49547</xdr:rowOff>
    </xdr:from>
    <xdr:ext cx="469744" cy="259045"/>
    <xdr:sp macro="" textlink="">
      <xdr:nvSpPr>
        <xdr:cNvPr id="706" name="n_1mainValue【消防施設】&#10;一人当たり面積"/>
        <xdr:cNvSpPr txBox="1"/>
      </xdr:nvSpPr>
      <xdr:spPr>
        <a:xfrm>
          <a:off x="185611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121938</xdr:rowOff>
    </xdr:from>
    <xdr:ext cx="469744" cy="259045"/>
    <xdr:sp macro="" textlink="">
      <xdr:nvSpPr>
        <xdr:cNvPr id="707" name="n_2mainValue【消防施設】&#10;一人当たり面積"/>
        <xdr:cNvSpPr txBox="1"/>
      </xdr:nvSpPr>
      <xdr:spPr>
        <a:xfrm>
          <a:off x="1777626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47641</xdr:rowOff>
    </xdr:from>
    <xdr:ext cx="469744" cy="259045"/>
    <xdr:sp macro="" textlink="">
      <xdr:nvSpPr>
        <xdr:cNvPr id="708" name="n_3mainValue【消防施設】&#10;一人当たり面積"/>
        <xdr:cNvSpPr txBox="1"/>
      </xdr:nvSpPr>
      <xdr:spPr>
        <a:xfrm>
          <a:off x="17001567" y="1446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47641</xdr:rowOff>
    </xdr:from>
    <xdr:ext cx="469744" cy="259045"/>
    <xdr:sp macro="" textlink="">
      <xdr:nvSpPr>
        <xdr:cNvPr id="709" name="n_4mainValue【消防施設】&#10;一人当たり面積"/>
        <xdr:cNvSpPr txBox="1"/>
      </xdr:nvSpPr>
      <xdr:spPr>
        <a:xfrm>
          <a:off x="16226867" y="1446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1" name="正方形/長方形 71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2" name="正方形/長方形 71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3" name="正方形/長方形 71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4" name="正方形/長方形 71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5" name="正方形/長方形 71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6" name="正方形/長方形 71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正方形/長方形 71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8" name="テキスト ボックス 71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9" name="直線コネクタ 71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0" name="テキスト ボックス 71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1" name="直線コネクタ 72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2" name="テキスト ボックス 72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3" name="直線コネクタ 72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4" name="テキスト ボックス 72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5" name="直線コネクタ 72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6" name="テキスト ボックス 72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7" name="直線コネクタ 72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8" name="テキスト ボックス 72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9" name="直線コネクタ 72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0" name="テキスト ボックス 72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1" name="直線コネクタ 73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2" name="テキスト ボックス 73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3" name="直線コネクタ 73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35" name="直線コネクタ 734"/>
        <xdr:cNvCxnSpPr/>
      </xdr:nvCxnSpPr>
      <xdr:spPr>
        <a:xfrm flipV="1">
          <a:off x="14375764" y="16757468"/>
          <a:ext cx="0" cy="15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6"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7" name="直線コネクタ 736"/>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38" name="【庁舎】&#10;有形固定資産減価償却率最大値テキスト"/>
        <xdr:cNvSpPr txBox="1"/>
      </xdr:nvSpPr>
      <xdr:spPr>
        <a:xfrm>
          <a:off x="14414500" y="1653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39" name="直線コネクタ 738"/>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740" name="【庁舎】&#10;有形固定資産減価償却率平均値テキスト"/>
        <xdr:cNvSpPr txBox="1"/>
      </xdr:nvSpPr>
      <xdr:spPr>
        <a:xfrm>
          <a:off x="14414500" y="17354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741" name="フローチャート: 判断 740"/>
        <xdr:cNvSpPr/>
      </xdr:nvSpPr>
      <xdr:spPr>
        <a:xfrm>
          <a:off x="14325600" y="1749914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742" name="フローチャート: 判断 741"/>
        <xdr:cNvSpPr/>
      </xdr:nvSpPr>
      <xdr:spPr>
        <a:xfrm>
          <a:off x="13578840" y="1760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43" name="フローチャート: 判断 742"/>
        <xdr:cNvSpPr/>
      </xdr:nvSpPr>
      <xdr:spPr>
        <a:xfrm>
          <a:off x="12804140" y="175775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44" name="フローチャート: 判断 743"/>
        <xdr:cNvSpPr/>
      </xdr:nvSpPr>
      <xdr:spPr>
        <a:xfrm>
          <a:off x="12029440" y="175628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45" name="フローチャート: 判断 744"/>
        <xdr:cNvSpPr/>
      </xdr:nvSpPr>
      <xdr:spPr>
        <a:xfrm>
          <a:off x="11231880" y="1759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6" name="テキスト ボックス 74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7" name="テキスト ボックス 74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8" name="テキスト ボックス 74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9" name="テキスト ボックス 74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0" name="テキスト ボックス 74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149498</xdr:rowOff>
    </xdr:from>
    <xdr:to>
      <xdr:col>85</xdr:col>
      <xdr:colOff>177800</xdr:colOff>
      <xdr:row>106</xdr:row>
      <xdr:rowOff>79648</xdr:rowOff>
    </xdr:to>
    <xdr:sp macro="" textlink="">
      <xdr:nvSpPr>
        <xdr:cNvPr id="751" name="楕円 750"/>
        <xdr:cNvSpPr/>
      </xdr:nvSpPr>
      <xdr:spPr>
        <a:xfrm>
          <a:off x="14325600" y="1775169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127925</xdr:rowOff>
    </xdr:from>
    <xdr:ext cx="405111" cy="259045"/>
    <xdr:sp macro="" textlink="">
      <xdr:nvSpPr>
        <xdr:cNvPr id="752" name="【庁舎】&#10;有形固定資産減価償却率該当値テキスト"/>
        <xdr:cNvSpPr txBox="1"/>
      </xdr:nvSpPr>
      <xdr:spPr>
        <a:xfrm>
          <a:off x="14414500"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123371</xdr:rowOff>
    </xdr:from>
    <xdr:to>
      <xdr:col>81</xdr:col>
      <xdr:colOff>101600</xdr:colOff>
      <xdr:row>106</xdr:row>
      <xdr:rowOff>53521</xdr:rowOff>
    </xdr:to>
    <xdr:sp macro="" textlink="">
      <xdr:nvSpPr>
        <xdr:cNvPr id="753" name="楕円 752"/>
        <xdr:cNvSpPr/>
      </xdr:nvSpPr>
      <xdr:spPr>
        <a:xfrm>
          <a:off x="13578840" y="17725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xdr:rowOff>
    </xdr:from>
    <xdr:to>
      <xdr:col>85</xdr:col>
      <xdr:colOff>127000</xdr:colOff>
      <xdr:row>106</xdr:row>
      <xdr:rowOff>28848</xdr:rowOff>
    </xdr:to>
    <xdr:cxnSp macro="">
      <xdr:nvCxnSpPr>
        <xdr:cNvPr id="754" name="直線コネクタ 753"/>
        <xdr:cNvCxnSpPr/>
      </xdr:nvCxnSpPr>
      <xdr:spPr>
        <a:xfrm>
          <a:off x="13629640" y="17772561"/>
          <a:ext cx="74676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87449</xdr:rowOff>
    </xdr:from>
    <xdr:to>
      <xdr:col>76</xdr:col>
      <xdr:colOff>165100</xdr:colOff>
      <xdr:row>106</xdr:row>
      <xdr:rowOff>17599</xdr:rowOff>
    </xdr:to>
    <xdr:sp macro="" textlink="">
      <xdr:nvSpPr>
        <xdr:cNvPr id="755" name="楕円 754"/>
        <xdr:cNvSpPr/>
      </xdr:nvSpPr>
      <xdr:spPr>
        <a:xfrm>
          <a:off x="12804140" y="17689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138249</xdr:rowOff>
    </xdr:from>
    <xdr:to>
      <xdr:col>81</xdr:col>
      <xdr:colOff>50800</xdr:colOff>
      <xdr:row>106</xdr:row>
      <xdr:rowOff>2721</xdr:rowOff>
    </xdr:to>
    <xdr:cxnSp macro="">
      <xdr:nvCxnSpPr>
        <xdr:cNvPr id="756" name="直線コネクタ 755"/>
        <xdr:cNvCxnSpPr/>
      </xdr:nvCxnSpPr>
      <xdr:spPr>
        <a:xfrm>
          <a:off x="12854940" y="17740449"/>
          <a:ext cx="7747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35198</xdr:rowOff>
    </xdr:from>
    <xdr:to>
      <xdr:col>72</xdr:col>
      <xdr:colOff>38100</xdr:colOff>
      <xdr:row>105</xdr:row>
      <xdr:rowOff>136798</xdr:rowOff>
    </xdr:to>
    <xdr:sp macro="" textlink="">
      <xdr:nvSpPr>
        <xdr:cNvPr id="757" name="楕円 756"/>
        <xdr:cNvSpPr/>
      </xdr:nvSpPr>
      <xdr:spPr>
        <a:xfrm>
          <a:off x="12029440" y="176373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85998</xdr:rowOff>
    </xdr:from>
    <xdr:to>
      <xdr:col>76</xdr:col>
      <xdr:colOff>114300</xdr:colOff>
      <xdr:row>105</xdr:row>
      <xdr:rowOff>138249</xdr:rowOff>
    </xdr:to>
    <xdr:cxnSp macro="">
      <xdr:nvCxnSpPr>
        <xdr:cNvPr id="758" name="直線コネクタ 757"/>
        <xdr:cNvCxnSpPr/>
      </xdr:nvCxnSpPr>
      <xdr:spPr>
        <a:xfrm>
          <a:off x="12072620" y="17688198"/>
          <a:ext cx="7823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169092</xdr:rowOff>
    </xdr:from>
    <xdr:to>
      <xdr:col>67</xdr:col>
      <xdr:colOff>101600</xdr:colOff>
      <xdr:row>105</xdr:row>
      <xdr:rowOff>99242</xdr:rowOff>
    </xdr:to>
    <xdr:sp macro="" textlink="">
      <xdr:nvSpPr>
        <xdr:cNvPr id="759" name="楕円 758"/>
        <xdr:cNvSpPr/>
      </xdr:nvSpPr>
      <xdr:spPr>
        <a:xfrm>
          <a:off x="11231880" y="17603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48442</xdr:rowOff>
    </xdr:from>
    <xdr:to>
      <xdr:col>71</xdr:col>
      <xdr:colOff>177800</xdr:colOff>
      <xdr:row>105</xdr:row>
      <xdr:rowOff>85998</xdr:rowOff>
    </xdr:to>
    <xdr:cxnSp macro="">
      <xdr:nvCxnSpPr>
        <xdr:cNvPr id="760" name="直線コネクタ 759"/>
        <xdr:cNvCxnSpPr/>
      </xdr:nvCxnSpPr>
      <xdr:spPr>
        <a:xfrm>
          <a:off x="11282680" y="17650642"/>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761" name="n_1aveValue【庁舎】&#10;有形固定資産減価償却率"/>
        <xdr:cNvSpPr txBox="1"/>
      </xdr:nvSpPr>
      <xdr:spPr>
        <a:xfrm>
          <a:off x="13437244" y="1738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762" name="n_2aveValue【庁舎】&#10;有形固定資産減価償却率"/>
        <xdr:cNvSpPr txBox="1"/>
      </xdr:nvSpPr>
      <xdr:spPr>
        <a:xfrm>
          <a:off x="12675244"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763" name="n_3aveValue【庁舎】&#10;有形固定資産減価償却率"/>
        <xdr:cNvSpPr txBox="1"/>
      </xdr:nvSpPr>
      <xdr:spPr>
        <a:xfrm>
          <a:off x="11900544" y="1734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64" name="n_4aveValue【庁舎】&#10;有形固定資産減価償却率"/>
        <xdr:cNvSpPr txBox="1"/>
      </xdr:nvSpPr>
      <xdr:spPr>
        <a:xfrm>
          <a:off x="11102984" y="1737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44648</xdr:rowOff>
    </xdr:from>
    <xdr:ext cx="405111" cy="259045"/>
    <xdr:sp macro="" textlink="">
      <xdr:nvSpPr>
        <xdr:cNvPr id="765" name="n_1mainValue【庁舎】&#10;有形固定資産減価償却率"/>
        <xdr:cNvSpPr txBox="1"/>
      </xdr:nvSpPr>
      <xdr:spPr>
        <a:xfrm>
          <a:off x="13437244" y="1781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8726</xdr:rowOff>
    </xdr:from>
    <xdr:ext cx="405111" cy="259045"/>
    <xdr:sp macro="" textlink="">
      <xdr:nvSpPr>
        <xdr:cNvPr id="766" name="n_2mainValue【庁舎】&#10;有形固定資産減価償却率"/>
        <xdr:cNvSpPr txBox="1"/>
      </xdr:nvSpPr>
      <xdr:spPr>
        <a:xfrm>
          <a:off x="12675244" y="1777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127925</xdr:rowOff>
    </xdr:from>
    <xdr:ext cx="405111" cy="259045"/>
    <xdr:sp macro="" textlink="">
      <xdr:nvSpPr>
        <xdr:cNvPr id="767" name="n_3mainValue【庁舎】&#10;有形固定資産減価償却率"/>
        <xdr:cNvSpPr txBox="1"/>
      </xdr:nvSpPr>
      <xdr:spPr>
        <a:xfrm>
          <a:off x="119005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90369</xdr:rowOff>
    </xdr:from>
    <xdr:ext cx="405111" cy="259045"/>
    <xdr:sp macro="" textlink="">
      <xdr:nvSpPr>
        <xdr:cNvPr id="768" name="n_4mainValue【庁舎】&#10;有形固定資産減価償却率"/>
        <xdr:cNvSpPr txBox="1"/>
      </xdr:nvSpPr>
      <xdr:spPr>
        <a:xfrm>
          <a:off x="11102984" y="1769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790" name="直線コネクタ 789"/>
        <xdr:cNvCxnSpPr/>
      </xdr:nvCxnSpPr>
      <xdr:spPr>
        <a:xfrm flipV="1">
          <a:off x="19509104" y="16860774"/>
          <a:ext cx="0" cy="128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91" name="【庁舎】&#10;一人当たり面積最小値テキスト"/>
        <xdr:cNvSpPr txBox="1"/>
      </xdr:nvSpPr>
      <xdr:spPr>
        <a:xfrm>
          <a:off x="19547840" y="1814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92" name="直線コネクタ 791"/>
        <xdr:cNvCxnSpPr/>
      </xdr:nvCxnSpPr>
      <xdr:spPr>
        <a:xfrm>
          <a:off x="19443700" y="18142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93" name="【庁舎】&#10;一人当たり面積最大値テキスト"/>
        <xdr:cNvSpPr txBox="1"/>
      </xdr:nvSpPr>
      <xdr:spPr>
        <a:xfrm>
          <a:off x="19547840" y="1663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94" name="直線コネクタ 793"/>
        <xdr:cNvCxnSpPr/>
      </xdr:nvCxnSpPr>
      <xdr:spPr>
        <a:xfrm>
          <a:off x="19443700" y="168607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795" name="【庁舎】&#10;一人当たり面積平均値テキスト"/>
        <xdr:cNvSpPr txBox="1"/>
      </xdr:nvSpPr>
      <xdr:spPr>
        <a:xfrm>
          <a:off x="19547840" y="1769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96" name="フローチャート: 判断 795"/>
        <xdr:cNvSpPr/>
      </xdr:nvSpPr>
      <xdr:spPr>
        <a:xfrm>
          <a:off x="19458940" y="1783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797" name="フローチャート: 判断 796"/>
        <xdr:cNvSpPr/>
      </xdr:nvSpPr>
      <xdr:spPr>
        <a:xfrm>
          <a:off x="18735040" y="178162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798" name="フローチャート: 判断 797"/>
        <xdr:cNvSpPr/>
      </xdr:nvSpPr>
      <xdr:spPr>
        <a:xfrm>
          <a:off x="17937480" y="1781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799" name="フローチャート: 判断 798"/>
        <xdr:cNvSpPr/>
      </xdr:nvSpPr>
      <xdr:spPr>
        <a:xfrm>
          <a:off x="17162780" y="1782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800" name="フローチャート: 判断 799"/>
        <xdr:cNvSpPr/>
      </xdr:nvSpPr>
      <xdr:spPr>
        <a:xfrm>
          <a:off x="16388080" y="17865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110440</xdr:rowOff>
    </xdr:from>
    <xdr:to>
      <xdr:col>116</xdr:col>
      <xdr:colOff>114300</xdr:colOff>
      <xdr:row>107</xdr:row>
      <xdr:rowOff>40590</xdr:rowOff>
    </xdr:to>
    <xdr:sp macro="" textlink="">
      <xdr:nvSpPr>
        <xdr:cNvPr id="806" name="楕円 805"/>
        <xdr:cNvSpPr/>
      </xdr:nvSpPr>
      <xdr:spPr>
        <a:xfrm>
          <a:off x="19458940" y="17880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88867</xdr:rowOff>
    </xdr:from>
    <xdr:ext cx="469744" cy="259045"/>
    <xdr:sp macro="" textlink="">
      <xdr:nvSpPr>
        <xdr:cNvPr id="807" name="【庁舎】&#10;一人当たり面積該当値テキスト"/>
        <xdr:cNvSpPr txBox="1"/>
      </xdr:nvSpPr>
      <xdr:spPr>
        <a:xfrm>
          <a:off x="19547840" y="1785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115469</xdr:rowOff>
    </xdr:from>
    <xdr:to>
      <xdr:col>112</xdr:col>
      <xdr:colOff>38100</xdr:colOff>
      <xdr:row>107</xdr:row>
      <xdr:rowOff>45619</xdr:rowOff>
    </xdr:to>
    <xdr:sp macro="" textlink="">
      <xdr:nvSpPr>
        <xdr:cNvPr id="808" name="楕円 807"/>
        <xdr:cNvSpPr/>
      </xdr:nvSpPr>
      <xdr:spPr>
        <a:xfrm>
          <a:off x="18735040" y="178853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161240</xdr:rowOff>
    </xdr:from>
    <xdr:to>
      <xdr:col>116</xdr:col>
      <xdr:colOff>63500</xdr:colOff>
      <xdr:row>106</xdr:row>
      <xdr:rowOff>166269</xdr:rowOff>
    </xdr:to>
    <xdr:cxnSp macro="">
      <xdr:nvCxnSpPr>
        <xdr:cNvPr id="809" name="直線コネクタ 808"/>
        <xdr:cNvCxnSpPr/>
      </xdr:nvCxnSpPr>
      <xdr:spPr>
        <a:xfrm flipV="1">
          <a:off x="18778220" y="17931080"/>
          <a:ext cx="73152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117297</xdr:rowOff>
    </xdr:from>
    <xdr:to>
      <xdr:col>107</xdr:col>
      <xdr:colOff>101600</xdr:colOff>
      <xdr:row>107</xdr:row>
      <xdr:rowOff>47447</xdr:rowOff>
    </xdr:to>
    <xdr:sp macro="" textlink="">
      <xdr:nvSpPr>
        <xdr:cNvPr id="810" name="楕円 809"/>
        <xdr:cNvSpPr/>
      </xdr:nvSpPr>
      <xdr:spPr>
        <a:xfrm>
          <a:off x="17937480" y="17887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166269</xdr:rowOff>
    </xdr:from>
    <xdr:to>
      <xdr:col>111</xdr:col>
      <xdr:colOff>177800</xdr:colOff>
      <xdr:row>106</xdr:row>
      <xdr:rowOff>168097</xdr:rowOff>
    </xdr:to>
    <xdr:cxnSp macro="">
      <xdr:nvCxnSpPr>
        <xdr:cNvPr id="811" name="直線コネクタ 810"/>
        <xdr:cNvCxnSpPr/>
      </xdr:nvCxnSpPr>
      <xdr:spPr>
        <a:xfrm flipV="1">
          <a:off x="17988280" y="17936109"/>
          <a:ext cx="78994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6655</xdr:rowOff>
    </xdr:from>
    <xdr:to>
      <xdr:col>102</xdr:col>
      <xdr:colOff>165100</xdr:colOff>
      <xdr:row>107</xdr:row>
      <xdr:rowOff>108255</xdr:rowOff>
    </xdr:to>
    <xdr:sp macro="" textlink="">
      <xdr:nvSpPr>
        <xdr:cNvPr id="812" name="楕円 811"/>
        <xdr:cNvSpPr/>
      </xdr:nvSpPr>
      <xdr:spPr>
        <a:xfrm>
          <a:off x="17162780" y="1794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168097</xdr:rowOff>
    </xdr:from>
    <xdr:to>
      <xdr:col>107</xdr:col>
      <xdr:colOff>50800</xdr:colOff>
      <xdr:row>107</xdr:row>
      <xdr:rowOff>57455</xdr:rowOff>
    </xdr:to>
    <xdr:cxnSp macro="">
      <xdr:nvCxnSpPr>
        <xdr:cNvPr id="813" name="直線コネクタ 812"/>
        <xdr:cNvCxnSpPr/>
      </xdr:nvCxnSpPr>
      <xdr:spPr>
        <a:xfrm flipV="1">
          <a:off x="17213580" y="17937937"/>
          <a:ext cx="7747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6655</xdr:rowOff>
    </xdr:from>
    <xdr:to>
      <xdr:col>98</xdr:col>
      <xdr:colOff>38100</xdr:colOff>
      <xdr:row>107</xdr:row>
      <xdr:rowOff>108255</xdr:rowOff>
    </xdr:to>
    <xdr:sp macro="" textlink="">
      <xdr:nvSpPr>
        <xdr:cNvPr id="814" name="楕円 813"/>
        <xdr:cNvSpPr/>
      </xdr:nvSpPr>
      <xdr:spPr>
        <a:xfrm>
          <a:off x="16388080" y="179441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57455</xdr:rowOff>
    </xdr:from>
    <xdr:to>
      <xdr:col>102</xdr:col>
      <xdr:colOff>114300</xdr:colOff>
      <xdr:row>107</xdr:row>
      <xdr:rowOff>57455</xdr:rowOff>
    </xdr:to>
    <xdr:cxnSp macro="">
      <xdr:nvCxnSpPr>
        <xdr:cNvPr id="815" name="直線コネクタ 814"/>
        <xdr:cNvCxnSpPr/>
      </xdr:nvCxnSpPr>
      <xdr:spPr>
        <a:xfrm>
          <a:off x="16431260" y="1799493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816" name="n_1aveValue【庁舎】&#10;一人当たり面積"/>
        <xdr:cNvSpPr txBox="1"/>
      </xdr:nvSpPr>
      <xdr:spPr>
        <a:xfrm>
          <a:off x="18561127" y="1759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817" name="n_2aveValue【庁舎】&#10;一人当たり面積"/>
        <xdr:cNvSpPr txBox="1"/>
      </xdr:nvSpPr>
      <xdr:spPr>
        <a:xfrm>
          <a:off x="17776267" y="1759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818" name="n_3aveValue【庁舎】&#10;一人当たり面積"/>
        <xdr:cNvSpPr txBox="1"/>
      </xdr:nvSpPr>
      <xdr:spPr>
        <a:xfrm>
          <a:off x="17001567" y="1760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819" name="n_4aveValue【庁舎】&#10;一人当たり面積"/>
        <xdr:cNvSpPr txBox="1"/>
      </xdr:nvSpPr>
      <xdr:spPr>
        <a:xfrm>
          <a:off x="16226867" y="1764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36746</xdr:rowOff>
    </xdr:from>
    <xdr:ext cx="469744" cy="259045"/>
    <xdr:sp macro="" textlink="">
      <xdr:nvSpPr>
        <xdr:cNvPr id="820" name="n_1mainValue【庁舎】&#10;一人当たり面積"/>
        <xdr:cNvSpPr txBox="1"/>
      </xdr:nvSpPr>
      <xdr:spPr>
        <a:xfrm>
          <a:off x="18561127" y="17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38574</xdr:rowOff>
    </xdr:from>
    <xdr:ext cx="469744" cy="259045"/>
    <xdr:sp macro="" textlink="">
      <xdr:nvSpPr>
        <xdr:cNvPr id="821" name="n_2mainValue【庁舎】&#10;一人当たり面積"/>
        <xdr:cNvSpPr txBox="1"/>
      </xdr:nvSpPr>
      <xdr:spPr>
        <a:xfrm>
          <a:off x="17776267" y="179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99382</xdr:rowOff>
    </xdr:from>
    <xdr:ext cx="469744" cy="259045"/>
    <xdr:sp macro="" textlink="">
      <xdr:nvSpPr>
        <xdr:cNvPr id="822" name="n_3mainValue【庁舎】&#10;一人当たり面積"/>
        <xdr:cNvSpPr txBox="1"/>
      </xdr:nvSpPr>
      <xdr:spPr>
        <a:xfrm>
          <a:off x="17001567" y="1803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99382</xdr:rowOff>
    </xdr:from>
    <xdr:ext cx="469744" cy="259045"/>
    <xdr:sp macro="" textlink="">
      <xdr:nvSpPr>
        <xdr:cNvPr id="823" name="n_4mainValue【庁舎】&#10;一人当たり面積"/>
        <xdr:cNvSpPr txBox="1"/>
      </xdr:nvSpPr>
      <xdr:spPr>
        <a:xfrm>
          <a:off x="16226867" y="1803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4" name="正方形/長方形 8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5" name="正方形/長方形 8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6" name="テキスト ボックス 8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１０ポイント以上高い施設は、保健センター、市民会館である。ともに平成元年に建設されたものであり、３０年経過することから維持管理経費が増加傾向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それぞれの公共建物について、個別施設計画の策定を進め、施設の適正配置・適正管平成理に努めていく。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7,116
6,844
43.24
7,052,996
6,708,231
252,976
3,122,392
2,296,005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成田国際空港に隣接している当町では、空港南部工業団地に所在する物流企業を中心とした市町村民税法人分や固定資産税等により、類似団体平均に比べ高い税収を確保できている。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義務的経費の支出は今後も増えることが推測されるため、現状の高い財政力指数に油断することなく、計画的な資金の積立てや効果的な予算配分に努める。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37</xdr:row>
      <xdr:rowOff>118533</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114800" y="64621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37</xdr:row>
      <xdr:rowOff>131939</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flipV="1">
          <a:off x="3225800" y="64621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131939</xdr:rowOff>
    </xdr:from>
    <xdr:to>
      <xdr:col>15</xdr:col>
      <xdr:colOff>82550</xdr:colOff>
      <xdr:row>37</xdr:row>
      <xdr:rowOff>145345</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flipV="1">
          <a:off x="2336800" y="64755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145345</xdr:rowOff>
    </xdr:from>
    <xdr:to>
      <xdr:col>11</xdr:col>
      <xdr:colOff>31750</xdr:colOff>
      <xdr:row>37</xdr:row>
      <xdr:rowOff>145345</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a:off x="1447800" y="6488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67733</xdr:rowOff>
    </xdr:from>
    <xdr:to>
      <xdr:col>23</xdr:col>
      <xdr:colOff>184150</xdr:colOff>
      <xdr:row>37</xdr:row>
      <xdr:rowOff>169334</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4902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84260</xdr:rowOff>
    </xdr:from>
    <xdr:ext cx="762000" cy="259045"/>
    <xdr:sp macro="" textlink="">
      <xdr:nvSpPr>
        <xdr:cNvPr id="88" name="財政力該当値テキスト">
          <a:extLst>
            <a:ext uri="{FF2B5EF4-FFF2-40B4-BE49-F238E27FC236}">
              <a16:creationId xmlns="" xmlns:a16="http://schemas.microsoft.com/office/drawing/2014/main" id="{00000000-0008-0000-0300-000058000000}"/>
            </a:ext>
          </a:extLst>
        </xdr:cNvPr>
        <xdr:cNvSpPr txBox="1"/>
      </xdr:nvSpPr>
      <xdr:spPr>
        <a:xfrm>
          <a:off x="5041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67733</xdr:rowOff>
    </xdr:from>
    <xdr:to>
      <xdr:col>19</xdr:col>
      <xdr:colOff>184150</xdr:colOff>
      <xdr:row>37</xdr:row>
      <xdr:rowOff>169334</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064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8060</xdr:rowOff>
    </xdr:from>
    <xdr:ext cx="7366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3733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81139</xdr:rowOff>
    </xdr:from>
    <xdr:to>
      <xdr:col>15</xdr:col>
      <xdr:colOff>133350</xdr:colOff>
      <xdr:row>38</xdr:row>
      <xdr:rowOff>11289</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3175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21466</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2844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94545</xdr:rowOff>
    </xdr:from>
    <xdr:to>
      <xdr:col>11</xdr:col>
      <xdr:colOff>82550</xdr:colOff>
      <xdr:row>38</xdr:row>
      <xdr:rowOff>24695</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2286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34872</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955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94545</xdr:rowOff>
    </xdr:from>
    <xdr:to>
      <xdr:col>7</xdr:col>
      <xdr:colOff>31750</xdr:colOff>
      <xdr:row>38</xdr:row>
      <xdr:rowOff>24695</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1397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34872</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066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は地理的に空港に隣接しているため、空港を離着陸する航空機の騒音対策に係る各種補助金を住民や地区に対して交付しており、補助費等の歳出額及び当該経費に係る一般財源も多額に及んでいる。また、住宅が密集していないエリアが多い中、下水道管の敷設を行い、当該事業のために起こされた起債の償還金の財源に充てる繰出金も当町の予算規模からは高い水準にある。このことから経常収支比率が類似団体内平均に比べ、高い数値となっていると思われる。事務の効率化による物件費の抑制や人件費の削減に今後も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106934</xdr:rowOff>
    </xdr:from>
    <xdr:to>
      <xdr:col>23</xdr:col>
      <xdr:colOff>133350</xdr:colOff>
      <xdr:row>65</xdr:row>
      <xdr:rowOff>3048</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flipV="1">
          <a:off x="4114800" y="1107973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a:extLst>
            <a:ext uri="{FF2B5EF4-FFF2-40B4-BE49-F238E27FC236}">
              <a16:creationId xmlns="" xmlns:a16="http://schemas.microsoft.com/office/drawing/2014/main" id="{00000000-0008-0000-0300-000082000000}"/>
            </a:ext>
          </a:extLst>
        </xdr:cNvPr>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65</xdr:row>
      <xdr:rowOff>3048</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3225800" y="1101217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 xmlns:a16="http://schemas.microsoft.com/office/drawing/2014/main" id="{00000000-0008-0000-0300-000086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39370</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2336800" y="1090117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64</xdr:row>
      <xdr:rowOff>39370</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1447800" y="1090117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56134</xdr:rowOff>
    </xdr:from>
    <xdr:to>
      <xdr:col>23</xdr:col>
      <xdr:colOff>184150</xdr:colOff>
      <xdr:row>64</xdr:row>
      <xdr:rowOff>157734</xdr:rowOff>
    </xdr:to>
    <xdr:sp macro="" textlink="">
      <xdr:nvSpPr>
        <xdr:cNvPr id="148" name="楕円 147">
          <a:extLst>
            <a:ext uri="{FF2B5EF4-FFF2-40B4-BE49-F238E27FC236}">
              <a16:creationId xmlns="" xmlns:a16="http://schemas.microsoft.com/office/drawing/2014/main" id="{00000000-0008-0000-0300-000094000000}"/>
            </a:ext>
          </a:extLst>
        </xdr:cNvPr>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28211</xdr:rowOff>
    </xdr:from>
    <xdr:ext cx="762000" cy="259045"/>
    <xdr:sp macro="" textlink="">
      <xdr:nvSpPr>
        <xdr:cNvPr id="149" name="財政構造の弾力性該当値テキスト">
          <a:extLst>
            <a:ext uri="{FF2B5EF4-FFF2-40B4-BE49-F238E27FC236}">
              <a16:creationId xmlns="" xmlns:a16="http://schemas.microsoft.com/office/drawing/2014/main" id="{00000000-0008-0000-0300-000095000000}"/>
            </a:ext>
          </a:extLst>
        </xdr:cNvPr>
        <xdr:cNvSpPr txBox="1"/>
      </xdr:nvSpPr>
      <xdr:spPr>
        <a:xfrm>
          <a:off x="5041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123698</xdr:rowOff>
    </xdr:from>
    <xdr:to>
      <xdr:col>19</xdr:col>
      <xdr:colOff>184150</xdr:colOff>
      <xdr:row>65</xdr:row>
      <xdr:rowOff>53848</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人口１人当たり人件費・物件費等決算額は、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類似団体内平均を下回っているが３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１０６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円増額となった。人件費の会計年度任用職員制度が始まったことにより６８，８１９千円増額となったことが主な要因と思われる。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施設の老朽化対応が必須であることから令和２年度に策定した公共施設等個別施設計画に基づき、集約化・複合化・廃止の検討を行い、計画的な予算執行を図っていく。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6034</xdr:rowOff>
    </xdr:from>
    <xdr:to>
      <xdr:col>23</xdr:col>
      <xdr:colOff>133350</xdr:colOff>
      <xdr:row>82</xdr:row>
      <xdr:rowOff>90745</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114800" y="14064934"/>
          <a:ext cx="838200" cy="8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144276</xdr:rowOff>
    </xdr:from>
    <xdr:to>
      <xdr:col>19</xdr:col>
      <xdr:colOff>133350</xdr:colOff>
      <xdr:row>82</xdr:row>
      <xdr:rowOff>6034</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3225800" y="14031726"/>
          <a:ext cx="889000" cy="3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144276</xdr:rowOff>
    </xdr:from>
    <xdr:to>
      <xdr:col>15</xdr:col>
      <xdr:colOff>82550</xdr:colOff>
      <xdr:row>82</xdr:row>
      <xdr:rowOff>61731</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flipV="1">
          <a:off x="2336800" y="14031726"/>
          <a:ext cx="889000" cy="8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147937</xdr:rowOff>
    </xdr:from>
    <xdr:to>
      <xdr:col>11</xdr:col>
      <xdr:colOff>31750</xdr:colOff>
      <xdr:row>82</xdr:row>
      <xdr:rowOff>61731</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1447800" y="14035387"/>
          <a:ext cx="889000" cy="8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39945</xdr:rowOff>
    </xdr:from>
    <xdr:to>
      <xdr:col>23</xdr:col>
      <xdr:colOff>184150</xdr:colOff>
      <xdr:row>82</xdr:row>
      <xdr:rowOff>141545</xdr:rowOff>
    </xdr:to>
    <xdr:sp macro="" textlink="">
      <xdr:nvSpPr>
        <xdr:cNvPr id="209" name="楕円 208">
          <a:extLst>
            <a:ext uri="{FF2B5EF4-FFF2-40B4-BE49-F238E27FC236}">
              <a16:creationId xmlns="" xmlns:a16="http://schemas.microsoft.com/office/drawing/2014/main" id="{00000000-0008-0000-0300-0000D1000000}"/>
            </a:ext>
          </a:extLst>
        </xdr:cNvPr>
        <xdr:cNvSpPr/>
      </xdr:nvSpPr>
      <xdr:spPr>
        <a:xfrm>
          <a:off x="4902200" y="140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56472</xdr:rowOff>
    </xdr:from>
    <xdr:ext cx="762000" cy="259045"/>
    <xdr:sp macro="" textlink="">
      <xdr:nvSpPr>
        <xdr:cNvPr id="210" name="人件費・物件費等の状況該当値テキスト">
          <a:extLst>
            <a:ext uri="{FF2B5EF4-FFF2-40B4-BE49-F238E27FC236}">
              <a16:creationId xmlns="" xmlns:a16="http://schemas.microsoft.com/office/drawing/2014/main" id="{00000000-0008-0000-0300-0000D2000000}"/>
            </a:ext>
          </a:extLst>
        </xdr:cNvPr>
        <xdr:cNvSpPr txBox="1"/>
      </xdr:nvSpPr>
      <xdr:spPr>
        <a:xfrm>
          <a:off x="5041900" y="1394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126684</xdr:rowOff>
    </xdr:from>
    <xdr:to>
      <xdr:col>19</xdr:col>
      <xdr:colOff>184150</xdr:colOff>
      <xdr:row>82</xdr:row>
      <xdr:rowOff>56834</xdr:rowOff>
    </xdr:to>
    <xdr:sp macro="" textlink="">
      <xdr:nvSpPr>
        <xdr:cNvPr id="211" name="楕円 210">
          <a:extLst>
            <a:ext uri="{FF2B5EF4-FFF2-40B4-BE49-F238E27FC236}">
              <a16:creationId xmlns="" xmlns:a16="http://schemas.microsoft.com/office/drawing/2014/main" id="{00000000-0008-0000-0300-0000D3000000}"/>
            </a:ext>
          </a:extLst>
        </xdr:cNvPr>
        <xdr:cNvSpPr/>
      </xdr:nvSpPr>
      <xdr:spPr>
        <a:xfrm>
          <a:off x="4064000" y="140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67011</xdr:rowOff>
    </xdr:from>
    <xdr:ext cx="7366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733800" y="13783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93476</xdr:rowOff>
    </xdr:from>
    <xdr:to>
      <xdr:col>15</xdr:col>
      <xdr:colOff>133350</xdr:colOff>
      <xdr:row>82</xdr:row>
      <xdr:rowOff>23626</xdr:rowOff>
    </xdr:to>
    <xdr:sp macro="" textlink="">
      <xdr:nvSpPr>
        <xdr:cNvPr id="213" name="楕円 212">
          <a:extLst>
            <a:ext uri="{FF2B5EF4-FFF2-40B4-BE49-F238E27FC236}">
              <a16:creationId xmlns="" xmlns:a16="http://schemas.microsoft.com/office/drawing/2014/main" id="{00000000-0008-0000-0300-0000D5000000}"/>
            </a:ext>
          </a:extLst>
        </xdr:cNvPr>
        <xdr:cNvSpPr/>
      </xdr:nvSpPr>
      <xdr:spPr>
        <a:xfrm>
          <a:off x="3175000" y="139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33803</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2844800" y="1374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10931</xdr:rowOff>
    </xdr:from>
    <xdr:to>
      <xdr:col>11</xdr:col>
      <xdr:colOff>82550</xdr:colOff>
      <xdr:row>82</xdr:row>
      <xdr:rowOff>112531</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2286000" y="140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97308</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1955800" y="1415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97137</xdr:rowOff>
    </xdr:from>
    <xdr:to>
      <xdr:col>7</xdr:col>
      <xdr:colOff>31750</xdr:colOff>
      <xdr:row>82</xdr:row>
      <xdr:rowOff>27287</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1397000" y="139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37464</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1066800" y="1375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ラスパイレス指数が類似団体内平均に比べて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国家公務員と比べ、高卒３０～３５年、高卒３５年以上の寄与率が高くなっている。当町の職員構成上、７級職の高卒３０年以上の職員が多くラスパイレス指数を引き上げる要因となっている。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人事評価制度と併せ、給与の適正化に努める。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61807</xdr:rowOff>
    </xdr:from>
    <xdr:to>
      <xdr:col>81</xdr:col>
      <xdr:colOff>44450</xdr:colOff>
      <xdr:row>89</xdr:row>
      <xdr:rowOff>93980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179800" y="1532085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a:extLst>
            <a:ext uri="{FF2B5EF4-FFF2-40B4-BE49-F238E27FC236}">
              <a16:creationId xmlns="" xmlns:a16="http://schemas.microsoft.com/office/drawing/2014/main" id="{00000000-0008-0000-0300-0000FD000000}"/>
            </a:ext>
          </a:extLst>
        </xdr:cNvPr>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89</xdr:row>
      <xdr:rowOff>61807</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5290800" y="1516803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a:extLst>
            <a:ext uri="{FF2B5EF4-FFF2-40B4-BE49-F238E27FC236}">
              <a16:creationId xmlns="" xmlns:a16="http://schemas.microsoft.com/office/drawing/2014/main" id="{00000000-0008-0000-0300-000001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21589</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flipV="1">
          <a:off x="14401800" y="15168034"/>
          <a:ext cx="8890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21589</xdr:rowOff>
    </xdr:from>
    <xdr:to>
      <xdr:col>68</xdr:col>
      <xdr:colOff>152400</xdr:colOff>
      <xdr:row>89</xdr:row>
      <xdr:rowOff>29634</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3512800" y="152806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43180</xdr:rowOff>
    </xdr:from>
    <xdr:to>
      <xdr:col>81</xdr:col>
      <xdr:colOff>95250</xdr:colOff>
      <xdr:row>89</xdr:row>
      <xdr:rowOff>144780</xdr:rowOff>
    </xdr:to>
    <xdr:sp macro="" textlink="">
      <xdr:nvSpPr>
        <xdr:cNvPr id="271" name="楕円 270">
          <a:extLst>
            <a:ext uri="{FF2B5EF4-FFF2-40B4-BE49-F238E27FC236}">
              <a16:creationId xmlns="" xmlns:a16="http://schemas.microsoft.com/office/drawing/2014/main" id="{00000000-0008-0000-0300-00000F010000}"/>
            </a:ext>
          </a:extLst>
        </xdr:cNvPr>
        <xdr:cNvSpPr/>
      </xdr:nvSpPr>
      <xdr:spPr>
        <a:xfrm>
          <a:off x="169672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110507</xdr:rowOff>
    </xdr:from>
    <xdr:ext cx="762000" cy="259045"/>
    <xdr:sp macro="" textlink="">
      <xdr:nvSpPr>
        <xdr:cNvPr id="272" name="給与水準   （国との比較）該当値テキスト">
          <a:extLst>
            <a:ext uri="{FF2B5EF4-FFF2-40B4-BE49-F238E27FC236}">
              <a16:creationId xmlns="" xmlns:a16="http://schemas.microsoft.com/office/drawing/2014/main" id="{00000000-0008-0000-0300-000010010000}"/>
            </a:ext>
          </a:extLst>
        </xdr:cNvPr>
        <xdr:cNvSpPr txBox="1"/>
      </xdr:nvSpPr>
      <xdr:spPr>
        <a:xfrm>
          <a:off x="17106900" y="151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11007</xdr:rowOff>
    </xdr:from>
    <xdr:to>
      <xdr:col>77</xdr:col>
      <xdr:colOff>95250</xdr:colOff>
      <xdr:row>89</xdr:row>
      <xdr:rowOff>112607</xdr:rowOff>
    </xdr:to>
    <xdr:sp macro="" textlink="">
      <xdr:nvSpPr>
        <xdr:cNvPr id="273" name="楕円 272">
          <a:extLst>
            <a:ext uri="{FF2B5EF4-FFF2-40B4-BE49-F238E27FC236}">
              <a16:creationId xmlns="" xmlns:a16="http://schemas.microsoft.com/office/drawing/2014/main" id="{00000000-0008-0000-0300-000011010000}"/>
            </a:ext>
          </a:extLst>
        </xdr:cNvPr>
        <xdr:cNvSpPr/>
      </xdr:nvSpPr>
      <xdr:spPr>
        <a:xfrm>
          <a:off x="16129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97384</xdr:rowOff>
    </xdr:from>
    <xdr:ext cx="7366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798800" y="1535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5" name="楕円 274">
          <a:extLst>
            <a:ext uri="{FF2B5EF4-FFF2-40B4-BE49-F238E27FC236}">
              <a16:creationId xmlns="" xmlns:a16="http://schemas.microsoft.com/office/drawing/2014/main" id="{00000000-0008-0000-0300-000013010000}"/>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142239</xdr:rowOff>
    </xdr:from>
    <xdr:to>
      <xdr:col>68</xdr:col>
      <xdr:colOff>203200</xdr:colOff>
      <xdr:row>89</xdr:row>
      <xdr:rowOff>72389</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57166</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類似団体平均を下回っているものの、県平均と比較すると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人多い結果となっている。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人口が多い自治体ではスケールメリットがあるため単純に千葉県平均と比較することはできないが、必要とされる行政サービスを最小限のマンパワーで遂行できるよう、今後も定員管理に留意する。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併せて職員の退職で行政サービスの質が落ちないよう平成３１年３月に策定した芝山町定員管理適正化計画に則り、計画的な人材育成、世代間職員数の平準化を図っていく。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44577</xdr:rowOff>
    </xdr:from>
    <xdr:to>
      <xdr:col>81</xdr:col>
      <xdr:colOff>44450</xdr:colOff>
      <xdr:row>61</xdr:row>
      <xdr:rowOff>104902</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6179800" y="1050302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a:extLst>
            <a:ext uri="{FF2B5EF4-FFF2-40B4-BE49-F238E27FC236}">
              <a16:creationId xmlns="" xmlns:a16="http://schemas.microsoft.com/office/drawing/2014/main" id="{00000000-0008-0000-0300-000038010000}"/>
            </a:ext>
          </a:extLst>
        </xdr:cNvPr>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44577</xdr:rowOff>
    </xdr:from>
    <xdr:to>
      <xdr:col>77</xdr:col>
      <xdr:colOff>44450</xdr:colOff>
      <xdr:row>61</xdr:row>
      <xdr:rowOff>46387</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flipV="1">
          <a:off x="15290800" y="10503027"/>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30702</xdr:rowOff>
    </xdr:from>
    <xdr:to>
      <xdr:col>72</xdr:col>
      <xdr:colOff>203200</xdr:colOff>
      <xdr:row>61</xdr:row>
      <xdr:rowOff>46387</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4401800" y="10489152"/>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161131</xdr:rowOff>
    </xdr:from>
    <xdr:to>
      <xdr:col>68</xdr:col>
      <xdr:colOff>152400</xdr:colOff>
      <xdr:row>61</xdr:row>
      <xdr:rowOff>30702</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3512800" y="1044813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54102</xdr:rowOff>
    </xdr:from>
    <xdr:to>
      <xdr:col>81</xdr:col>
      <xdr:colOff>95250</xdr:colOff>
      <xdr:row>61</xdr:row>
      <xdr:rowOff>155702</xdr:rowOff>
    </xdr:to>
    <xdr:sp macro="" textlink="">
      <xdr:nvSpPr>
        <xdr:cNvPr id="330" name="楕円 329">
          <a:extLst>
            <a:ext uri="{FF2B5EF4-FFF2-40B4-BE49-F238E27FC236}">
              <a16:creationId xmlns="" xmlns:a16="http://schemas.microsoft.com/office/drawing/2014/main" id="{00000000-0008-0000-0300-00004A010000}"/>
            </a:ext>
          </a:extLst>
        </xdr:cNvPr>
        <xdr:cNvSpPr/>
      </xdr:nvSpPr>
      <xdr:spPr>
        <a:xfrm>
          <a:off x="16967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26179</xdr:rowOff>
    </xdr:from>
    <xdr:ext cx="762000" cy="259045"/>
    <xdr:sp macro="" textlink="">
      <xdr:nvSpPr>
        <xdr:cNvPr id="331" name="定員管理の状況該当値テキスト">
          <a:extLst>
            <a:ext uri="{FF2B5EF4-FFF2-40B4-BE49-F238E27FC236}">
              <a16:creationId xmlns="" xmlns:a16="http://schemas.microsoft.com/office/drawing/2014/main" id="{00000000-0008-0000-0300-00004B010000}"/>
            </a:ext>
          </a:extLst>
        </xdr:cNvPr>
        <xdr:cNvSpPr txBox="1"/>
      </xdr:nvSpPr>
      <xdr:spPr>
        <a:xfrm>
          <a:off x="17106900" y="1048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165227</xdr:rowOff>
    </xdr:from>
    <xdr:to>
      <xdr:col>77</xdr:col>
      <xdr:colOff>95250</xdr:colOff>
      <xdr:row>61</xdr:row>
      <xdr:rowOff>95377</xdr:rowOff>
    </xdr:to>
    <xdr:sp macro="" textlink="">
      <xdr:nvSpPr>
        <xdr:cNvPr id="332" name="楕円 331">
          <a:extLst>
            <a:ext uri="{FF2B5EF4-FFF2-40B4-BE49-F238E27FC236}">
              <a16:creationId xmlns="" xmlns:a16="http://schemas.microsoft.com/office/drawing/2014/main" id="{00000000-0008-0000-0300-00004C010000}"/>
            </a:ext>
          </a:extLst>
        </xdr:cNvPr>
        <xdr:cNvSpPr/>
      </xdr:nvSpPr>
      <xdr:spPr>
        <a:xfrm>
          <a:off x="16129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105554</xdr:rowOff>
    </xdr:from>
    <xdr:ext cx="7366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5798800" y="10221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167037</xdr:rowOff>
    </xdr:from>
    <xdr:to>
      <xdr:col>73</xdr:col>
      <xdr:colOff>44450</xdr:colOff>
      <xdr:row>61</xdr:row>
      <xdr:rowOff>97187</xdr:rowOff>
    </xdr:to>
    <xdr:sp macro="" textlink="">
      <xdr:nvSpPr>
        <xdr:cNvPr id="334" name="楕円 333">
          <a:extLst>
            <a:ext uri="{FF2B5EF4-FFF2-40B4-BE49-F238E27FC236}">
              <a16:creationId xmlns="" xmlns:a16="http://schemas.microsoft.com/office/drawing/2014/main" id="{00000000-0008-0000-0300-00004E010000}"/>
            </a:ext>
          </a:extLst>
        </xdr:cNvPr>
        <xdr:cNvSpPr/>
      </xdr:nvSpPr>
      <xdr:spPr>
        <a:xfrm>
          <a:off x="15240000" y="1045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107364</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909800" y="1022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151352</xdr:rowOff>
    </xdr:from>
    <xdr:to>
      <xdr:col>68</xdr:col>
      <xdr:colOff>203200</xdr:colOff>
      <xdr:row>61</xdr:row>
      <xdr:rowOff>81502</xdr:rowOff>
    </xdr:to>
    <xdr:sp macro="" textlink="">
      <xdr:nvSpPr>
        <xdr:cNvPr id="336" name="楕円 335">
          <a:extLst>
            <a:ext uri="{FF2B5EF4-FFF2-40B4-BE49-F238E27FC236}">
              <a16:creationId xmlns="" xmlns:a16="http://schemas.microsoft.com/office/drawing/2014/main" id="{00000000-0008-0000-0300-000050010000}"/>
            </a:ext>
          </a:extLst>
        </xdr:cNvPr>
        <xdr:cNvSpPr/>
      </xdr:nvSpPr>
      <xdr:spPr>
        <a:xfrm>
          <a:off x="14351000" y="10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91679</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020800" y="1020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110331</xdr:rowOff>
    </xdr:from>
    <xdr:to>
      <xdr:col>64</xdr:col>
      <xdr:colOff>152400</xdr:colOff>
      <xdr:row>61</xdr:row>
      <xdr:rowOff>40481</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3462000" y="103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50658</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131800" y="1016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類似団体内平均を２．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ポイント下回っているが年々、ポイントは上昇している。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社会インフラ整備には、世代間の負担の平準化も考慮し、財源として起債を組み入れていくが、併せて国庫補助金・県支出金等の特定財源の確保に努め、過度に普通建設事業費の財源が起債に依存することのないよう注意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27940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6179800" y="703808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41</xdr:row>
      <xdr:rowOff>8636</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5290800" y="699947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112522</xdr:rowOff>
    </xdr:from>
    <xdr:to>
      <xdr:col>72</xdr:col>
      <xdr:colOff>203200</xdr:colOff>
      <xdr:row>40</xdr:row>
      <xdr:rowOff>141478</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4401800" y="69705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112522</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3512800" y="69512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 xmlns:a16="http://schemas.microsoft.com/office/drawing/2014/main" id="{00000000-0008-0000-0300-00007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楕円 388">
          <a:extLst>
            <a:ext uri="{FF2B5EF4-FFF2-40B4-BE49-F238E27FC236}">
              <a16:creationId xmlns="" xmlns:a16="http://schemas.microsoft.com/office/drawing/2014/main" id="{00000000-0008-0000-0300-000085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390" name="公債費負担の状況該当値テキスト">
          <a:extLst>
            <a:ext uri="{FF2B5EF4-FFF2-40B4-BE49-F238E27FC236}">
              <a16:creationId xmlns="" xmlns:a16="http://schemas.microsoft.com/office/drawing/2014/main" id="{00000000-0008-0000-0300-000086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391" name="楕円 390">
          <a:extLst>
            <a:ext uri="{FF2B5EF4-FFF2-40B4-BE49-F238E27FC236}">
              <a16:creationId xmlns="" xmlns:a16="http://schemas.microsoft.com/office/drawing/2014/main" id="{00000000-0008-0000-0300-000087010000}"/>
            </a:ext>
          </a:extLst>
        </xdr:cNvPr>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90678</xdr:rowOff>
    </xdr:from>
    <xdr:to>
      <xdr:col>73</xdr:col>
      <xdr:colOff>44450</xdr:colOff>
      <xdr:row>41</xdr:row>
      <xdr:rowOff>20828</xdr:rowOff>
    </xdr:to>
    <xdr:sp macro="" textlink="">
      <xdr:nvSpPr>
        <xdr:cNvPr id="393" name="楕円 392">
          <a:extLst>
            <a:ext uri="{FF2B5EF4-FFF2-40B4-BE49-F238E27FC236}">
              <a16:creationId xmlns="" xmlns:a16="http://schemas.microsoft.com/office/drawing/2014/main" id="{00000000-0008-0000-0300-000089010000}"/>
            </a:ext>
          </a:extLst>
        </xdr:cNvPr>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31005</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61722</xdr:rowOff>
    </xdr:from>
    <xdr:to>
      <xdr:col>68</xdr:col>
      <xdr:colOff>203200</xdr:colOff>
      <xdr:row>40</xdr:row>
      <xdr:rowOff>163322</xdr:rowOff>
    </xdr:to>
    <xdr:sp macro="" textlink="">
      <xdr:nvSpPr>
        <xdr:cNvPr id="395" name="楕円 394">
          <a:extLst>
            <a:ext uri="{FF2B5EF4-FFF2-40B4-BE49-F238E27FC236}">
              <a16:creationId xmlns="" xmlns:a16="http://schemas.microsoft.com/office/drawing/2014/main" id="{00000000-0008-0000-0300-00008B010000}"/>
            </a:ext>
          </a:extLst>
        </xdr:cNvPr>
        <xdr:cNvSpPr/>
      </xdr:nvSpPr>
      <xdr:spPr>
        <a:xfrm>
          <a:off x="14351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2049</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42418</xdr:rowOff>
    </xdr:from>
    <xdr:to>
      <xdr:col>64</xdr:col>
      <xdr:colOff>152400</xdr:colOff>
      <xdr:row>40</xdr:row>
      <xdr:rowOff>144018</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154195</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これまでと同じく将来負担額よりも当該経費に充当可能な財源（基金、地方債現在高等に係る基準財政需要額算入見込額）が大きいため、将来負担比率は「－」で表示されている。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今後も起債及び債務負担行為設定を適正に管理すると共に基金への計画的な積立を実施していく。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7,116
6,844
43.24
7,052,996
6,708,231
252,976
3,122,392
2,296,005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人件費における経常収支比率が類似団体平均と比較して高いが、これは主に手当支給額（地域手当）の差が原因と思われる。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手当の見直しはこれまで都度行われてきたが、今後も人件費全体の適正化に努める。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127000</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49579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30988</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495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30988</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4820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156718</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482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が類似団体内平均と比較して高い水準であるのは近年のアウトソーシングやハードウェア・ソフトウェアのリース契約による調達が大きな要因であると思われる。業務毎に個別システムが構築され、それぞれで保守料や使用料が発生し、大きな負担となって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今後は機器の共同化、プラットフォームの統一化を図り、重複する経費をできる限り削減していく必要がある。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18</xdr:row>
      <xdr:rowOff>48623</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5671800" y="2893060"/>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15966</xdr:rowOff>
    </xdr:from>
    <xdr:to>
      <xdr:col>78</xdr:col>
      <xdr:colOff>69850</xdr:colOff>
      <xdr:row>18</xdr:row>
      <xdr:rowOff>48623</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4782800" y="31020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15966</xdr:rowOff>
    </xdr:from>
    <xdr:to>
      <xdr:col>73</xdr:col>
      <xdr:colOff>180975</xdr:colOff>
      <xdr:row>18</xdr:row>
      <xdr:rowOff>22497</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flipV="1">
          <a:off x="13893800" y="31020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22497</xdr:rowOff>
    </xdr:from>
    <xdr:to>
      <xdr:col>69</xdr:col>
      <xdr:colOff>92075</xdr:colOff>
      <xdr:row>18</xdr:row>
      <xdr:rowOff>81280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flipV="1">
          <a:off x="13004800" y="31085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169273</xdr:rowOff>
    </xdr:from>
    <xdr:to>
      <xdr:col>78</xdr:col>
      <xdr:colOff>120650</xdr:colOff>
      <xdr:row>18</xdr:row>
      <xdr:rowOff>99423</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3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84200</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317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136616</xdr:rowOff>
    </xdr:from>
    <xdr:to>
      <xdr:col>74</xdr:col>
      <xdr:colOff>31750</xdr:colOff>
      <xdr:row>18</xdr:row>
      <xdr:rowOff>66766</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30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51543</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313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143147</xdr:rowOff>
    </xdr:from>
    <xdr:to>
      <xdr:col>69</xdr:col>
      <xdr:colOff>142875</xdr:colOff>
      <xdr:row>18</xdr:row>
      <xdr:rowOff>73297</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30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58074</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314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類似団体内平均を０．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ポイント下回っており、県平均と比較しても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サービスマネジメントを積極的に行うようになり、利用者のニーズと福祉サービスを結びつける機会を増やしているが、扶助費は人口減少に伴い、年々減少傾向にある。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自立支援事業における自助・共助機能の向上を今後も図っていく。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56</xdr:row>
      <xdr:rowOff>50800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3987800" y="93662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56</xdr:row>
      <xdr:rowOff>50800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3098800" y="9385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56</xdr:row>
      <xdr:rowOff>12700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flipV="1">
          <a:off x="2209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69850</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flipV="1">
          <a:off x="1320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値となっているが、大きく乖離はしていない。その他の項目で寄与率が高いのは繰出金に係る経常収支比率であると思われる。公営企業では、受益者負担による運営が原則であるが、維持管理や公債費に対して、一般会計からの繰出金が必須となっている。経営戦略や施設の維持補修計画を基に繰出金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77470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5671800" y="97510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8890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4782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57</xdr:row>
      <xdr:rowOff>8890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3893800" y="9667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66040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3004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69" name="その他該当値テキスト">
          <a:extLst>
            <a:ext uri="{FF2B5EF4-FFF2-40B4-BE49-F238E27FC236}">
              <a16:creationId xmlns="" xmlns:a16="http://schemas.microsoft.com/office/drawing/2014/main" id="{00000000-0008-0000-0400-00000D010000}"/>
            </a:ext>
          </a:extLst>
        </xdr:cNvPr>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が類似団体内平均と比較して高い水準にあるのは、町の出資する法人をはじめ各種団体への補助金及び成田国際空港が隣接する立地から航空機騒音対策に対する各種補助金が多額なためと推測さ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補助金の交付基準や額の見直しはこれまでも都度実施してきたが、今後はより一層既存補助金事業の目的が補助金を継続にするに値するか否か、厳しく査定していく。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131572</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flipV="1">
          <a:off x="15671800" y="66055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131572</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4782800" y="65506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35560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3893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72136</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flipV="1">
          <a:off x="13004800" y="65278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7" name="補助費等該当値テキスト">
          <a:extLst>
            <a:ext uri="{FF2B5EF4-FFF2-40B4-BE49-F238E27FC236}">
              <a16:creationId xmlns="" xmlns:a16="http://schemas.microsoft.com/office/drawing/2014/main" id="{00000000-0008-0000-0400-000047010000}"/>
            </a:ext>
          </a:extLst>
        </xdr:cNvPr>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80772</xdr:rowOff>
    </xdr:from>
    <xdr:to>
      <xdr:col>78</xdr:col>
      <xdr:colOff>120650</xdr:colOff>
      <xdr:row>39</xdr:row>
      <xdr:rowOff>10922</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167149</xdr:rowOff>
    </xdr:from>
    <xdr:ext cx="7366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過去に起こした地方債が少ないことから、類似団体内平均を１１．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世代間の公平な負担の平準化に留意しつつ、今後も地方債を充当する事業内容を精査し、公債費の抑制に努める。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37846</xdr:rowOff>
    </xdr:from>
    <xdr:to>
      <xdr:col>24</xdr:col>
      <xdr:colOff>25400</xdr:colOff>
      <xdr:row>75</xdr:row>
      <xdr:rowOff>46990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3987800" y="128965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37846</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3098800" y="128828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xdr:rowOff>
    </xdr:from>
    <xdr:to>
      <xdr:col>15</xdr:col>
      <xdr:colOff>98425</xdr:colOff>
      <xdr:row>75</xdr:row>
      <xdr:rowOff>24130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2209800" y="12873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14986</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1320800" y="12860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85" name="公債費該当値テキスト">
          <a:extLst>
            <a:ext uri="{FF2B5EF4-FFF2-40B4-BE49-F238E27FC236}">
              <a16:creationId xmlns="" xmlns:a16="http://schemas.microsoft.com/office/drawing/2014/main" id="{00000000-0008-0000-0400-000081010000}"/>
            </a:ext>
          </a:extLst>
        </xdr:cNvPr>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158496</xdr:rowOff>
    </xdr:from>
    <xdr:to>
      <xdr:col>20</xdr:col>
      <xdr:colOff>38100</xdr:colOff>
      <xdr:row>75</xdr:row>
      <xdr:rowOff>88646</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937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98823</xdr:rowOff>
    </xdr:from>
    <xdr:ext cx="7366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3606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135636</xdr:rowOff>
    </xdr:from>
    <xdr:to>
      <xdr:col>11</xdr:col>
      <xdr:colOff>60325</xdr:colOff>
      <xdr:row>75</xdr:row>
      <xdr:rowOff>65786</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2159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75963</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1828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ポイント高い値となっており、財政の硬直化が見て取れる。経常収支比率で最も大きい割合を占める人件費は対前年度比で</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したが扶助費、物件費及び補助費等が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しため、公債費以外全体で</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している。航空機騒音に対する住民・地区等への補助交付金が当町独自の支出となっており、その財源のほとんどを一般財源としているため、類似団体に比べ、ポイントが大きく上がっている。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85089</xdr:rowOff>
    </xdr:from>
    <xdr:to>
      <xdr:col>82</xdr:col>
      <xdr:colOff>107950</xdr:colOff>
      <xdr:row>80</xdr:row>
      <xdr:rowOff>146050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5671800" y="138010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50800</xdr:rowOff>
    </xdr:from>
    <xdr:to>
      <xdr:col>78</xdr:col>
      <xdr:colOff>69850</xdr:colOff>
      <xdr:row>80</xdr:row>
      <xdr:rowOff>146050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4782800" y="13766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142239</xdr:rowOff>
    </xdr:from>
    <xdr:to>
      <xdr:col>73</xdr:col>
      <xdr:colOff>180975</xdr:colOff>
      <xdr:row>80</xdr:row>
      <xdr:rowOff>50800</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3893800" y="136867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142239</xdr:rowOff>
    </xdr:from>
    <xdr:to>
      <xdr:col>69</xdr:col>
      <xdr:colOff>92075</xdr:colOff>
      <xdr:row>80</xdr:row>
      <xdr:rowOff>69850</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flipV="1">
          <a:off x="13004800" y="1368678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34289</xdr:rowOff>
    </xdr:from>
    <xdr:to>
      <xdr:col>82</xdr:col>
      <xdr:colOff>158750</xdr:colOff>
      <xdr:row>80</xdr:row>
      <xdr:rowOff>135889</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64592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114316</xdr:rowOff>
    </xdr:from>
    <xdr:ext cx="762000" cy="259045"/>
    <xdr:sp macro="" textlink="">
      <xdr:nvSpPr>
        <xdr:cNvPr id="446" name="公債費以外該当値テキスト">
          <a:extLst>
            <a:ext uri="{FF2B5EF4-FFF2-40B4-BE49-F238E27FC236}">
              <a16:creationId xmlns="" xmlns:a16="http://schemas.microsoft.com/office/drawing/2014/main" id="{00000000-0008-0000-0400-0000BE010000}"/>
            </a:ext>
          </a:extLst>
        </xdr:cNvPr>
        <xdr:cNvSpPr txBox="1"/>
      </xdr:nvSpPr>
      <xdr:spPr>
        <a:xfrm>
          <a:off x="16598900" y="136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95250</xdr:rowOff>
    </xdr:from>
    <xdr:to>
      <xdr:col>78</xdr:col>
      <xdr:colOff>120650</xdr:colOff>
      <xdr:row>81</xdr:row>
      <xdr:rowOff>25400</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5621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10177</xdr:rowOff>
    </xdr:from>
    <xdr:ext cx="7366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290800" y="1389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0</xdr:rowOff>
    </xdr:from>
    <xdr:to>
      <xdr:col>74</xdr:col>
      <xdr:colOff>31750</xdr:colOff>
      <xdr:row>80</xdr:row>
      <xdr:rowOff>101600</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4732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86377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4401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91439</xdr:rowOff>
    </xdr:from>
    <xdr:to>
      <xdr:col>69</xdr:col>
      <xdr:colOff>142875</xdr:colOff>
      <xdr:row>80</xdr:row>
      <xdr:rowOff>21589</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3843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6366</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512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19050</xdr:rowOff>
    </xdr:from>
    <xdr:to>
      <xdr:col>65</xdr:col>
      <xdr:colOff>53975</xdr:colOff>
      <xdr:row>80</xdr:row>
      <xdr:rowOff>120650</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2954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105427</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623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47860</xdr:rowOff>
    </xdr:from>
    <xdr:to>
      <xdr:col>29</xdr:col>
      <xdr:colOff>127000</xdr:colOff>
      <xdr:row>19</xdr:row>
      <xdr:rowOff>103782</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353035"/>
          <a:ext cx="647700" cy="55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103782</xdr:rowOff>
    </xdr:from>
    <xdr:to>
      <xdr:col>26</xdr:col>
      <xdr:colOff>50800</xdr:colOff>
      <xdr:row>19</xdr:row>
      <xdr:rowOff>104794</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408957"/>
          <a:ext cx="698500" cy="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104794</xdr:rowOff>
    </xdr:from>
    <xdr:to>
      <xdr:col>22</xdr:col>
      <xdr:colOff>114300</xdr:colOff>
      <xdr:row>19</xdr:row>
      <xdr:rowOff>136432</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3409969"/>
          <a:ext cx="698500" cy="3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136432</xdr:rowOff>
    </xdr:from>
    <xdr:to>
      <xdr:col>18</xdr:col>
      <xdr:colOff>177800</xdr:colOff>
      <xdr:row>19</xdr:row>
      <xdr:rowOff>143653</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441607"/>
          <a:ext cx="698500" cy="7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168510</xdr:rowOff>
    </xdr:from>
    <xdr:to>
      <xdr:col>29</xdr:col>
      <xdr:colOff>177800</xdr:colOff>
      <xdr:row>19</xdr:row>
      <xdr:rowOff>98660</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302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140587</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27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52982</xdr:rowOff>
    </xdr:from>
    <xdr:to>
      <xdr:col>26</xdr:col>
      <xdr:colOff>101600</xdr:colOff>
      <xdr:row>19</xdr:row>
      <xdr:rowOff>154582</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35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139359</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44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53994</xdr:rowOff>
    </xdr:from>
    <xdr:to>
      <xdr:col>22</xdr:col>
      <xdr:colOff>165100</xdr:colOff>
      <xdr:row>19</xdr:row>
      <xdr:rowOff>155594</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35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140371</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44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85632</xdr:rowOff>
    </xdr:from>
    <xdr:to>
      <xdr:col>19</xdr:col>
      <xdr:colOff>38100</xdr:colOff>
      <xdr:row>20</xdr:row>
      <xdr:rowOff>15782</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390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559</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47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92853</xdr:rowOff>
    </xdr:from>
    <xdr:to>
      <xdr:col>15</xdr:col>
      <xdr:colOff>101600</xdr:colOff>
      <xdr:row>20</xdr:row>
      <xdr:rowOff>23003</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398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7780</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48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223291</xdr:rowOff>
    </xdr:from>
    <xdr:to>
      <xdr:col>29</xdr:col>
      <xdr:colOff>127000</xdr:colOff>
      <xdr:row>35</xdr:row>
      <xdr:rowOff>246824</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5003800" y="6833641"/>
          <a:ext cx="647700" cy="23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246824</xdr:rowOff>
    </xdr:from>
    <xdr:to>
      <xdr:col>26</xdr:col>
      <xdr:colOff>50800</xdr:colOff>
      <xdr:row>35</xdr:row>
      <xdr:rowOff>277940</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4305300" y="6857174"/>
          <a:ext cx="698500" cy="31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277940</xdr:rowOff>
    </xdr:from>
    <xdr:to>
      <xdr:col>22</xdr:col>
      <xdr:colOff>114300</xdr:colOff>
      <xdr:row>35</xdr:row>
      <xdr:rowOff>317259</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flipV="1">
          <a:off x="3606800" y="6888290"/>
          <a:ext cx="6985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317259</xdr:rowOff>
    </xdr:from>
    <xdr:to>
      <xdr:col>18</xdr:col>
      <xdr:colOff>177800</xdr:colOff>
      <xdr:row>36</xdr:row>
      <xdr:rowOff>20498</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flipV="1">
          <a:off x="2908300" y="6927609"/>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172491</xdr:rowOff>
    </xdr:from>
    <xdr:to>
      <xdr:col>29</xdr:col>
      <xdr:colOff>177800</xdr:colOff>
      <xdr:row>35</xdr:row>
      <xdr:rowOff>274091</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5600700" y="678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144568</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675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196024</xdr:rowOff>
    </xdr:from>
    <xdr:to>
      <xdr:col>26</xdr:col>
      <xdr:colOff>101600</xdr:colOff>
      <xdr:row>35</xdr:row>
      <xdr:rowOff>297624</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953000" y="680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282401</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6892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227140</xdr:rowOff>
    </xdr:from>
    <xdr:to>
      <xdr:col>22</xdr:col>
      <xdr:colOff>165100</xdr:colOff>
      <xdr:row>35</xdr:row>
      <xdr:rowOff>328740</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254500" y="683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313517</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692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266459</xdr:rowOff>
    </xdr:from>
    <xdr:to>
      <xdr:col>19</xdr:col>
      <xdr:colOff>38100</xdr:colOff>
      <xdr:row>36</xdr:row>
      <xdr:rowOff>25159</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3556000" y="687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9936</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696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312598</xdr:rowOff>
    </xdr:from>
    <xdr:to>
      <xdr:col>15</xdr:col>
      <xdr:colOff>101600</xdr:colOff>
      <xdr:row>36</xdr:row>
      <xdr:rowOff>71298</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2857500" y="692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56075</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700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7,116
6,844
43.24
7,052,996
6,708,231
252,976
3,122,392
2,296,005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47700</xdr:rowOff>
    </xdr:from>
    <xdr:to>
      <xdr:col>24</xdr:col>
      <xdr:colOff>63500</xdr:colOff>
      <xdr:row>36</xdr:row>
      <xdr:rowOff>167938</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flipV="1">
          <a:off x="3797300" y="6219900"/>
          <a:ext cx="838200" cy="12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a:extLst>
            <a:ext uri="{FF2B5EF4-FFF2-40B4-BE49-F238E27FC236}">
              <a16:creationId xmlns="" xmlns:a16="http://schemas.microsoft.com/office/drawing/2014/main" id="{00000000-0008-0000-0600-00003A000000}"/>
            </a:ext>
          </a:extLst>
        </xdr:cNvPr>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163183</xdr:rowOff>
    </xdr:from>
    <xdr:to>
      <xdr:col>19</xdr:col>
      <xdr:colOff>177800</xdr:colOff>
      <xdr:row>36</xdr:row>
      <xdr:rowOff>167938</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2908300" y="6335383"/>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163183</xdr:rowOff>
    </xdr:from>
    <xdr:to>
      <xdr:col>15</xdr:col>
      <xdr:colOff>50800</xdr:colOff>
      <xdr:row>37</xdr:row>
      <xdr:rowOff>32829</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2019300" y="6335383"/>
          <a:ext cx="889000" cy="4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32829</xdr:rowOff>
    </xdr:from>
    <xdr:to>
      <xdr:col>10</xdr:col>
      <xdr:colOff>114300</xdr:colOff>
      <xdr:row>37</xdr:row>
      <xdr:rowOff>38293</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1130300" y="6376479"/>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168350</xdr:rowOff>
    </xdr:from>
    <xdr:to>
      <xdr:col>24</xdr:col>
      <xdr:colOff>114300</xdr:colOff>
      <xdr:row>36</xdr:row>
      <xdr:rowOff>98500</xdr:rowOff>
    </xdr:to>
    <xdr:sp macro="" textlink="">
      <xdr:nvSpPr>
        <xdr:cNvPr id="76" name="楕円 75">
          <a:extLst>
            <a:ext uri="{FF2B5EF4-FFF2-40B4-BE49-F238E27FC236}">
              <a16:creationId xmlns="" xmlns:a16="http://schemas.microsoft.com/office/drawing/2014/main" id="{00000000-0008-0000-0600-00004C000000}"/>
            </a:ext>
          </a:extLst>
        </xdr:cNvPr>
        <xdr:cNvSpPr/>
      </xdr:nvSpPr>
      <xdr:spPr>
        <a:xfrm>
          <a:off x="4584700" y="61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19777</xdr:rowOff>
    </xdr:from>
    <xdr:ext cx="599010" cy="259045"/>
    <xdr:sp macro="" textlink="">
      <xdr:nvSpPr>
        <xdr:cNvPr id="77" name="人件費該当値テキスト">
          <a:extLst>
            <a:ext uri="{FF2B5EF4-FFF2-40B4-BE49-F238E27FC236}">
              <a16:creationId xmlns="" xmlns:a16="http://schemas.microsoft.com/office/drawing/2014/main" id="{00000000-0008-0000-0600-00004D000000}"/>
            </a:ext>
          </a:extLst>
        </xdr:cNvPr>
        <xdr:cNvSpPr txBox="1"/>
      </xdr:nvSpPr>
      <xdr:spPr>
        <a:xfrm>
          <a:off x="4686300" y="60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117138</xdr:rowOff>
    </xdr:from>
    <xdr:to>
      <xdr:col>20</xdr:col>
      <xdr:colOff>38100</xdr:colOff>
      <xdr:row>37</xdr:row>
      <xdr:rowOff>47288</xdr:rowOff>
    </xdr:to>
    <xdr:sp macro="" textlink="">
      <xdr:nvSpPr>
        <xdr:cNvPr id="78" name="楕円 77">
          <a:extLst>
            <a:ext uri="{FF2B5EF4-FFF2-40B4-BE49-F238E27FC236}">
              <a16:creationId xmlns="" xmlns:a16="http://schemas.microsoft.com/office/drawing/2014/main" id="{00000000-0008-0000-0600-00004E000000}"/>
            </a:ext>
          </a:extLst>
        </xdr:cNvPr>
        <xdr:cNvSpPr/>
      </xdr:nvSpPr>
      <xdr:spPr>
        <a:xfrm>
          <a:off x="3746500" y="62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38415</xdr:rowOff>
    </xdr:from>
    <xdr:ext cx="59901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3497795" y="638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112383</xdr:rowOff>
    </xdr:from>
    <xdr:to>
      <xdr:col>15</xdr:col>
      <xdr:colOff>101600</xdr:colOff>
      <xdr:row>37</xdr:row>
      <xdr:rowOff>42533</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2857500" y="62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33660</xdr:rowOff>
    </xdr:from>
    <xdr:ext cx="59901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2608795" y="637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153479</xdr:rowOff>
    </xdr:from>
    <xdr:to>
      <xdr:col>10</xdr:col>
      <xdr:colOff>165100</xdr:colOff>
      <xdr:row>37</xdr:row>
      <xdr:rowOff>83629</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1968500" y="63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74756</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1719795" y="641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158943</xdr:rowOff>
    </xdr:from>
    <xdr:to>
      <xdr:col>6</xdr:col>
      <xdr:colOff>38100</xdr:colOff>
      <xdr:row>37</xdr:row>
      <xdr:rowOff>89093</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1079500" y="633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80220</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830795" y="642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146810</xdr:rowOff>
    </xdr:from>
    <xdr:to>
      <xdr:col>24</xdr:col>
      <xdr:colOff>63500</xdr:colOff>
      <xdr:row>56</xdr:row>
      <xdr:rowOff>154840</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flipV="1">
          <a:off x="3797300" y="9748010"/>
          <a:ext cx="8382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154840</xdr:rowOff>
    </xdr:from>
    <xdr:to>
      <xdr:col>19</xdr:col>
      <xdr:colOff>177800</xdr:colOff>
      <xdr:row>57</xdr:row>
      <xdr:rowOff>5573</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flipV="1">
          <a:off x="2908300" y="9756040"/>
          <a:ext cx="889000" cy="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65732</xdr:rowOff>
    </xdr:from>
    <xdr:to>
      <xdr:col>15</xdr:col>
      <xdr:colOff>50800</xdr:colOff>
      <xdr:row>57</xdr:row>
      <xdr:rowOff>5573</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2019300" y="9666932"/>
          <a:ext cx="889000" cy="1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65732</xdr:rowOff>
    </xdr:from>
    <xdr:to>
      <xdr:col>10</xdr:col>
      <xdr:colOff>114300</xdr:colOff>
      <xdr:row>56</xdr:row>
      <xdr:rowOff>153197</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1130300" y="9666932"/>
          <a:ext cx="889000" cy="8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96010</xdr:rowOff>
    </xdr:from>
    <xdr:to>
      <xdr:col>24</xdr:col>
      <xdr:colOff>114300</xdr:colOff>
      <xdr:row>57</xdr:row>
      <xdr:rowOff>26160</xdr:rowOff>
    </xdr:to>
    <xdr:sp macro="" textlink="">
      <xdr:nvSpPr>
        <xdr:cNvPr id="131" name="楕円 130">
          <a:extLst>
            <a:ext uri="{FF2B5EF4-FFF2-40B4-BE49-F238E27FC236}">
              <a16:creationId xmlns="" xmlns:a16="http://schemas.microsoft.com/office/drawing/2014/main" id="{00000000-0008-0000-0600-000083000000}"/>
            </a:ext>
          </a:extLst>
        </xdr:cNvPr>
        <xdr:cNvSpPr/>
      </xdr:nvSpPr>
      <xdr:spPr>
        <a:xfrm>
          <a:off x="4584700" y="9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74437</xdr:rowOff>
    </xdr:from>
    <xdr:ext cx="599010" cy="259045"/>
    <xdr:sp macro="" textlink="">
      <xdr:nvSpPr>
        <xdr:cNvPr id="132" name="物件費該当値テキスト">
          <a:extLst>
            <a:ext uri="{FF2B5EF4-FFF2-40B4-BE49-F238E27FC236}">
              <a16:creationId xmlns="" xmlns:a16="http://schemas.microsoft.com/office/drawing/2014/main" id="{00000000-0008-0000-0600-000084000000}"/>
            </a:ext>
          </a:extLst>
        </xdr:cNvPr>
        <xdr:cNvSpPr txBox="1"/>
      </xdr:nvSpPr>
      <xdr:spPr>
        <a:xfrm>
          <a:off x="4686300" y="967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104040</xdr:rowOff>
    </xdr:from>
    <xdr:to>
      <xdr:col>20</xdr:col>
      <xdr:colOff>38100</xdr:colOff>
      <xdr:row>57</xdr:row>
      <xdr:rowOff>34190</xdr:rowOff>
    </xdr:to>
    <xdr:sp macro="" textlink="">
      <xdr:nvSpPr>
        <xdr:cNvPr id="133" name="楕円 132">
          <a:extLst>
            <a:ext uri="{FF2B5EF4-FFF2-40B4-BE49-F238E27FC236}">
              <a16:creationId xmlns="" xmlns:a16="http://schemas.microsoft.com/office/drawing/2014/main" id="{00000000-0008-0000-0600-000085000000}"/>
            </a:ext>
          </a:extLst>
        </xdr:cNvPr>
        <xdr:cNvSpPr/>
      </xdr:nvSpPr>
      <xdr:spPr>
        <a:xfrm>
          <a:off x="3746500" y="970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25317</xdr:rowOff>
    </xdr:from>
    <xdr:ext cx="59901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497795" y="979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126223</xdr:rowOff>
    </xdr:from>
    <xdr:to>
      <xdr:col>15</xdr:col>
      <xdr:colOff>101600</xdr:colOff>
      <xdr:row>57</xdr:row>
      <xdr:rowOff>56373</xdr:rowOff>
    </xdr:to>
    <xdr:sp macro="" textlink="">
      <xdr:nvSpPr>
        <xdr:cNvPr id="135" name="楕円 134">
          <a:extLst>
            <a:ext uri="{FF2B5EF4-FFF2-40B4-BE49-F238E27FC236}">
              <a16:creationId xmlns="" xmlns:a16="http://schemas.microsoft.com/office/drawing/2014/main" id="{00000000-0008-0000-0600-000087000000}"/>
            </a:ext>
          </a:extLst>
        </xdr:cNvPr>
        <xdr:cNvSpPr/>
      </xdr:nvSpPr>
      <xdr:spPr>
        <a:xfrm>
          <a:off x="2857500" y="972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47500</xdr:rowOff>
    </xdr:from>
    <xdr:ext cx="59901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2608795" y="982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14932</xdr:rowOff>
    </xdr:from>
    <xdr:to>
      <xdr:col>10</xdr:col>
      <xdr:colOff>165100</xdr:colOff>
      <xdr:row>56</xdr:row>
      <xdr:rowOff>116532</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1968500" y="96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133059</xdr:rowOff>
    </xdr:from>
    <xdr:ext cx="59901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719795" y="939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102397</xdr:rowOff>
    </xdr:from>
    <xdr:to>
      <xdr:col>6</xdr:col>
      <xdr:colOff>38100</xdr:colOff>
      <xdr:row>57</xdr:row>
      <xdr:rowOff>32547</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1079500" y="97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49074</xdr:rowOff>
    </xdr:from>
    <xdr:ext cx="59901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830795" y="947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93500</xdr:rowOff>
    </xdr:from>
    <xdr:to>
      <xdr:col>24</xdr:col>
      <xdr:colOff>63500</xdr:colOff>
      <xdr:row>77</xdr:row>
      <xdr:rowOff>125276</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flipV="1">
          <a:off x="3797300" y="13123700"/>
          <a:ext cx="838200" cy="20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125276</xdr:rowOff>
    </xdr:from>
    <xdr:to>
      <xdr:col>19</xdr:col>
      <xdr:colOff>177800</xdr:colOff>
      <xdr:row>77</xdr:row>
      <xdr:rowOff>163199</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2908300" y="13326926"/>
          <a:ext cx="889000" cy="3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163199</xdr:rowOff>
    </xdr:from>
    <xdr:to>
      <xdr:col>15</xdr:col>
      <xdr:colOff>50800</xdr:colOff>
      <xdr:row>78</xdr:row>
      <xdr:rowOff>100495</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2019300" y="13364849"/>
          <a:ext cx="889000" cy="10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26017</xdr:rowOff>
    </xdr:from>
    <xdr:to>
      <xdr:col>10</xdr:col>
      <xdr:colOff>114300</xdr:colOff>
      <xdr:row>78</xdr:row>
      <xdr:rowOff>100495</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1130300" y="13399117"/>
          <a:ext cx="889000" cy="7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42700</xdr:rowOff>
    </xdr:from>
    <xdr:to>
      <xdr:col>24</xdr:col>
      <xdr:colOff>114300</xdr:colOff>
      <xdr:row>76</xdr:row>
      <xdr:rowOff>144300</xdr:rowOff>
    </xdr:to>
    <xdr:sp macro="" textlink="">
      <xdr:nvSpPr>
        <xdr:cNvPr id="186" name="楕円 185">
          <a:extLst>
            <a:ext uri="{FF2B5EF4-FFF2-40B4-BE49-F238E27FC236}">
              <a16:creationId xmlns="" xmlns:a16="http://schemas.microsoft.com/office/drawing/2014/main" id="{00000000-0008-0000-0600-0000BA000000}"/>
            </a:ext>
          </a:extLst>
        </xdr:cNvPr>
        <xdr:cNvSpPr/>
      </xdr:nvSpPr>
      <xdr:spPr>
        <a:xfrm>
          <a:off x="4584700" y="1307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21127</xdr:rowOff>
    </xdr:from>
    <xdr:ext cx="534377" cy="259045"/>
    <xdr:sp macro="" textlink="">
      <xdr:nvSpPr>
        <xdr:cNvPr id="187" name="維持補修費該当値テキスト">
          <a:extLst>
            <a:ext uri="{FF2B5EF4-FFF2-40B4-BE49-F238E27FC236}">
              <a16:creationId xmlns="" xmlns:a16="http://schemas.microsoft.com/office/drawing/2014/main" id="{00000000-0008-0000-0600-0000BB000000}"/>
            </a:ext>
          </a:extLst>
        </xdr:cNvPr>
        <xdr:cNvSpPr txBox="1"/>
      </xdr:nvSpPr>
      <xdr:spPr>
        <a:xfrm>
          <a:off x="4686300" y="130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74476</xdr:rowOff>
    </xdr:from>
    <xdr:to>
      <xdr:col>20</xdr:col>
      <xdr:colOff>38100</xdr:colOff>
      <xdr:row>78</xdr:row>
      <xdr:rowOff>4626</xdr:rowOff>
    </xdr:to>
    <xdr:sp macro="" textlink="">
      <xdr:nvSpPr>
        <xdr:cNvPr id="188" name="楕円 187">
          <a:extLst>
            <a:ext uri="{FF2B5EF4-FFF2-40B4-BE49-F238E27FC236}">
              <a16:creationId xmlns="" xmlns:a16="http://schemas.microsoft.com/office/drawing/2014/main" id="{00000000-0008-0000-0600-0000BC000000}"/>
            </a:ext>
          </a:extLst>
        </xdr:cNvPr>
        <xdr:cNvSpPr/>
      </xdr:nvSpPr>
      <xdr:spPr>
        <a:xfrm>
          <a:off x="3746500" y="132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167203</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562428" y="1336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112399</xdr:rowOff>
    </xdr:from>
    <xdr:to>
      <xdr:col>15</xdr:col>
      <xdr:colOff>101600</xdr:colOff>
      <xdr:row>78</xdr:row>
      <xdr:rowOff>42549</xdr:rowOff>
    </xdr:to>
    <xdr:sp macro="" textlink="">
      <xdr:nvSpPr>
        <xdr:cNvPr id="190" name="楕円 189">
          <a:extLst>
            <a:ext uri="{FF2B5EF4-FFF2-40B4-BE49-F238E27FC236}">
              <a16:creationId xmlns="" xmlns:a16="http://schemas.microsoft.com/office/drawing/2014/main" id="{00000000-0008-0000-0600-0000BE000000}"/>
            </a:ext>
          </a:extLst>
        </xdr:cNvPr>
        <xdr:cNvSpPr/>
      </xdr:nvSpPr>
      <xdr:spPr>
        <a:xfrm>
          <a:off x="2857500" y="133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33676</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2673428" y="1340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49695</xdr:rowOff>
    </xdr:from>
    <xdr:to>
      <xdr:col>10</xdr:col>
      <xdr:colOff>165100</xdr:colOff>
      <xdr:row>78</xdr:row>
      <xdr:rowOff>151295</xdr:rowOff>
    </xdr:to>
    <xdr:sp macro="" textlink="">
      <xdr:nvSpPr>
        <xdr:cNvPr id="192" name="楕円 191">
          <a:extLst>
            <a:ext uri="{FF2B5EF4-FFF2-40B4-BE49-F238E27FC236}">
              <a16:creationId xmlns="" xmlns:a16="http://schemas.microsoft.com/office/drawing/2014/main" id="{00000000-0008-0000-0600-0000C0000000}"/>
            </a:ext>
          </a:extLst>
        </xdr:cNvPr>
        <xdr:cNvSpPr/>
      </xdr:nvSpPr>
      <xdr:spPr>
        <a:xfrm>
          <a:off x="1968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142422</xdr:rowOff>
    </xdr:from>
    <xdr:ext cx="469744"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784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146667</xdr:rowOff>
    </xdr:from>
    <xdr:to>
      <xdr:col>6</xdr:col>
      <xdr:colOff>38100</xdr:colOff>
      <xdr:row>78</xdr:row>
      <xdr:rowOff>76817</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1079500" y="133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67944</xdr:rowOff>
    </xdr:from>
    <xdr:ext cx="469744"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895428" y="1344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112306</xdr:rowOff>
    </xdr:from>
    <xdr:to>
      <xdr:col>24</xdr:col>
      <xdr:colOff>63500</xdr:colOff>
      <xdr:row>98</xdr:row>
      <xdr:rowOff>8686</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3797300" y="16742956"/>
          <a:ext cx="838200" cy="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112306</xdr:rowOff>
    </xdr:from>
    <xdr:to>
      <xdr:col>19</xdr:col>
      <xdr:colOff>177800</xdr:colOff>
      <xdr:row>97</xdr:row>
      <xdr:rowOff>147549</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flipV="1">
          <a:off x="2908300" y="16742956"/>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119011</xdr:rowOff>
    </xdr:from>
    <xdr:to>
      <xdr:col>15</xdr:col>
      <xdr:colOff>50800</xdr:colOff>
      <xdr:row>97</xdr:row>
      <xdr:rowOff>147549</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2019300" y="16749661"/>
          <a:ext cx="8890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90094</xdr:rowOff>
    </xdr:from>
    <xdr:to>
      <xdr:col>10</xdr:col>
      <xdr:colOff>114300</xdr:colOff>
      <xdr:row>97</xdr:row>
      <xdr:rowOff>119011</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1130300" y="16720744"/>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129336</xdr:rowOff>
    </xdr:from>
    <xdr:to>
      <xdr:col>24</xdr:col>
      <xdr:colOff>114300</xdr:colOff>
      <xdr:row>98</xdr:row>
      <xdr:rowOff>59486</xdr:rowOff>
    </xdr:to>
    <xdr:sp macro="" textlink="">
      <xdr:nvSpPr>
        <xdr:cNvPr id="244" name="楕円 243">
          <a:extLst>
            <a:ext uri="{FF2B5EF4-FFF2-40B4-BE49-F238E27FC236}">
              <a16:creationId xmlns="" xmlns:a16="http://schemas.microsoft.com/office/drawing/2014/main" id="{00000000-0008-0000-0600-0000F4000000}"/>
            </a:ext>
          </a:extLst>
        </xdr:cNvPr>
        <xdr:cNvSpPr/>
      </xdr:nvSpPr>
      <xdr:spPr>
        <a:xfrm>
          <a:off x="4584700" y="167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44263</xdr:rowOff>
    </xdr:from>
    <xdr:ext cx="534377" cy="259045"/>
    <xdr:sp macro="" textlink="">
      <xdr:nvSpPr>
        <xdr:cNvPr id="245" name="扶助費該当値テキスト">
          <a:extLst>
            <a:ext uri="{FF2B5EF4-FFF2-40B4-BE49-F238E27FC236}">
              <a16:creationId xmlns="" xmlns:a16="http://schemas.microsoft.com/office/drawing/2014/main" id="{00000000-0008-0000-0600-0000F5000000}"/>
            </a:ext>
          </a:extLst>
        </xdr:cNvPr>
        <xdr:cNvSpPr txBox="1"/>
      </xdr:nvSpPr>
      <xdr:spPr>
        <a:xfrm>
          <a:off x="4686300" y="166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61506</xdr:rowOff>
    </xdr:from>
    <xdr:to>
      <xdr:col>20</xdr:col>
      <xdr:colOff>38100</xdr:colOff>
      <xdr:row>97</xdr:row>
      <xdr:rowOff>163106</xdr:rowOff>
    </xdr:to>
    <xdr:sp macro="" textlink="">
      <xdr:nvSpPr>
        <xdr:cNvPr id="246" name="楕円 245">
          <a:extLst>
            <a:ext uri="{FF2B5EF4-FFF2-40B4-BE49-F238E27FC236}">
              <a16:creationId xmlns="" xmlns:a16="http://schemas.microsoft.com/office/drawing/2014/main" id="{00000000-0008-0000-0600-0000F6000000}"/>
            </a:ext>
          </a:extLst>
        </xdr:cNvPr>
        <xdr:cNvSpPr/>
      </xdr:nvSpPr>
      <xdr:spPr>
        <a:xfrm>
          <a:off x="3746500" y="1669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154233</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3530111" y="1678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96749</xdr:rowOff>
    </xdr:from>
    <xdr:to>
      <xdr:col>15</xdr:col>
      <xdr:colOff>101600</xdr:colOff>
      <xdr:row>98</xdr:row>
      <xdr:rowOff>26899</xdr:rowOff>
    </xdr:to>
    <xdr:sp macro="" textlink="">
      <xdr:nvSpPr>
        <xdr:cNvPr id="248" name="楕円 247">
          <a:extLst>
            <a:ext uri="{FF2B5EF4-FFF2-40B4-BE49-F238E27FC236}">
              <a16:creationId xmlns="" xmlns:a16="http://schemas.microsoft.com/office/drawing/2014/main" id="{00000000-0008-0000-0600-0000F8000000}"/>
            </a:ext>
          </a:extLst>
        </xdr:cNvPr>
        <xdr:cNvSpPr/>
      </xdr:nvSpPr>
      <xdr:spPr>
        <a:xfrm>
          <a:off x="2857500" y="167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18026</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2641111" y="168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68211</xdr:rowOff>
    </xdr:from>
    <xdr:to>
      <xdr:col>10</xdr:col>
      <xdr:colOff>165100</xdr:colOff>
      <xdr:row>97</xdr:row>
      <xdr:rowOff>169811</xdr:rowOff>
    </xdr:to>
    <xdr:sp macro="" textlink="">
      <xdr:nvSpPr>
        <xdr:cNvPr id="250" name="楕円 249">
          <a:extLst>
            <a:ext uri="{FF2B5EF4-FFF2-40B4-BE49-F238E27FC236}">
              <a16:creationId xmlns="" xmlns:a16="http://schemas.microsoft.com/office/drawing/2014/main" id="{00000000-0008-0000-0600-0000FA000000}"/>
            </a:ext>
          </a:extLst>
        </xdr:cNvPr>
        <xdr:cNvSpPr/>
      </xdr:nvSpPr>
      <xdr:spPr>
        <a:xfrm>
          <a:off x="1968500" y="166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160938</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752111" y="167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39294</xdr:rowOff>
    </xdr:from>
    <xdr:to>
      <xdr:col>6</xdr:col>
      <xdr:colOff>38100</xdr:colOff>
      <xdr:row>97</xdr:row>
      <xdr:rowOff>140894</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1079500" y="166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132021</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863111" y="167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78012</xdr:rowOff>
    </xdr:from>
    <xdr:to>
      <xdr:col>55</xdr:col>
      <xdr:colOff>0</xdr:colOff>
      <xdr:row>38</xdr:row>
      <xdr:rowOff>62746</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flipV="1">
          <a:off x="9639300" y="5907312"/>
          <a:ext cx="838200" cy="67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a:extLst>
            <a:ext uri="{FF2B5EF4-FFF2-40B4-BE49-F238E27FC236}">
              <a16:creationId xmlns="" xmlns:a16="http://schemas.microsoft.com/office/drawing/2014/main" id="{00000000-0008-0000-0600-00001C010000}"/>
            </a:ext>
          </a:extLst>
        </xdr:cNvPr>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62746</xdr:rowOff>
    </xdr:from>
    <xdr:to>
      <xdr:col>50</xdr:col>
      <xdr:colOff>114300</xdr:colOff>
      <xdr:row>38</xdr:row>
      <xdr:rowOff>116855</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8750300" y="6577846"/>
          <a:ext cx="889000" cy="5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105356</xdr:rowOff>
    </xdr:from>
    <xdr:to>
      <xdr:col>45</xdr:col>
      <xdr:colOff>177800</xdr:colOff>
      <xdr:row>38</xdr:row>
      <xdr:rowOff>116855</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7861300" y="6620456"/>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 xmlns:a16="http://schemas.microsoft.com/office/drawing/2014/main" id="{00000000-0008-0000-0600-000023010000}"/>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91191</xdr:rowOff>
    </xdr:from>
    <xdr:to>
      <xdr:col>41</xdr:col>
      <xdr:colOff>50800</xdr:colOff>
      <xdr:row>38</xdr:row>
      <xdr:rowOff>105356</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6972300" y="6606291"/>
          <a:ext cx="889000" cy="1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27212</xdr:rowOff>
    </xdr:from>
    <xdr:to>
      <xdr:col>55</xdr:col>
      <xdr:colOff>50800</xdr:colOff>
      <xdr:row>34</xdr:row>
      <xdr:rowOff>128812</xdr:rowOff>
    </xdr:to>
    <xdr:sp macro="" textlink="">
      <xdr:nvSpPr>
        <xdr:cNvPr id="302" name="楕円 301">
          <a:extLst>
            <a:ext uri="{FF2B5EF4-FFF2-40B4-BE49-F238E27FC236}">
              <a16:creationId xmlns="" xmlns:a16="http://schemas.microsoft.com/office/drawing/2014/main" id="{00000000-0008-0000-0600-00002E010000}"/>
            </a:ext>
          </a:extLst>
        </xdr:cNvPr>
        <xdr:cNvSpPr/>
      </xdr:nvSpPr>
      <xdr:spPr>
        <a:xfrm>
          <a:off x="10426700" y="58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50089</xdr:rowOff>
    </xdr:from>
    <xdr:ext cx="599010" cy="259045"/>
    <xdr:sp macro="" textlink="">
      <xdr:nvSpPr>
        <xdr:cNvPr id="303" name="補助費等該当値テキスト">
          <a:extLst>
            <a:ext uri="{FF2B5EF4-FFF2-40B4-BE49-F238E27FC236}">
              <a16:creationId xmlns="" xmlns:a16="http://schemas.microsoft.com/office/drawing/2014/main" id="{00000000-0008-0000-0600-00002F010000}"/>
            </a:ext>
          </a:extLst>
        </xdr:cNvPr>
        <xdr:cNvSpPr txBox="1"/>
      </xdr:nvSpPr>
      <xdr:spPr>
        <a:xfrm>
          <a:off x="10528300" y="570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11946</xdr:rowOff>
    </xdr:from>
    <xdr:to>
      <xdr:col>50</xdr:col>
      <xdr:colOff>165100</xdr:colOff>
      <xdr:row>38</xdr:row>
      <xdr:rowOff>113546</xdr:rowOff>
    </xdr:to>
    <xdr:sp macro="" textlink="">
      <xdr:nvSpPr>
        <xdr:cNvPr id="304" name="楕円 303">
          <a:extLst>
            <a:ext uri="{FF2B5EF4-FFF2-40B4-BE49-F238E27FC236}">
              <a16:creationId xmlns="" xmlns:a16="http://schemas.microsoft.com/office/drawing/2014/main" id="{00000000-0008-0000-0600-000030010000}"/>
            </a:ext>
          </a:extLst>
        </xdr:cNvPr>
        <xdr:cNvSpPr/>
      </xdr:nvSpPr>
      <xdr:spPr>
        <a:xfrm>
          <a:off x="9588500" y="652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104673</xdr:rowOff>
    </xdr:from>
    <xdr:ext cx="59901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9339795" y="66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66055</xdr:rowOff>
    </xdr:from>
    <xdr:to>
      <xdr:col>46</xdr:col>
      <xdr:colOff>38100</xdr:colOff>
      <xdr:row>38</xdr:row>
      <xdr:rowOff>167655</xdr:rowOff>
    </xdr:to>
    <xdr:sp macro="" textlink="">
      <xdr:nvSpPr>
        <xdr:cNvPr id="306" name="楕円 305">
          <a:extLst>
            <a:ext uri="{FF2B5EF4-FFF2-40B4-BE49-F238E27FC236}">
              <a16:creationId xmlns="" xmlns:a16="http://schemas.microsoft.com/office/drawing/2014/main" id="{00000000-0008-0000-0600-000032010000}"/>
            </a:ext>
          </a:extLst>
        </xdr:cNvPr>
        <xdr:cNvSpPr/>
      </xdr:nvSpPr>
      <xdr:spPr>
        <a:xfrm>
          <a:off x="8699500" y="65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158782</xdr:rowOff>
    </xdr:from>
    <xdr:ext cx="59901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450795" y="667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54556</xdr:rowOff>
    </xdr:from>
    <xdr:to>
      <xdr:col>41</xdr:col>
      <xdr:colOff>101600</xdr:colOff>
      <xdr:row>38</xdr:row>
      <xdr:rowOff>156156</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7810500" y="65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147283</xdr:rowOff>
    </xdr:from>
    <xdr:ext cx="59901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561795" y="666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40391</xdr:rowOff>
    </xdr:from>
    <xdr:to>
      <xdr:col>36</xdr:col>
      <xdr:colOff>165100</xdr:colOff>
      <xdr:row>38</xdr:row>
      <xdr:rowOff>141991</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6921500" y="65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133118</xdr:rowOff>
    </xdr:from>
    <xdr:ext cx="59901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6672795" y="664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3843</xdr:rowOff>
    </xdr:from>
    <xdr:to>
      <xdr:col>55</xdr:col>
      <xdr:colOff>0</xdr:colOff>
      <xdr:row>59</xdr:row>
      <xdr:rowOff>9716</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9639300" y="10119393"/>
          <a:ext cx="838200" cy="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149345</xdr:rowOff>
    </xdr:from>
    <xdr:to>
      <xdr:col>50</xdr:col>
      <xdr:colOff>114300</xdr:colOff>
      <xdr:row>59</xdr:row>
      <xdr:rowOff>3843</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8750300" y="10093445"/>
          <a:ext cx="889000" cy="2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149345</xdr:rowOff>
    </xdr:from>
    <xdr:to>
      <xdr:col>45</xdr:col>
      <xdr:colOff>177800</xdr:colOff>
      <xdr:row>59</xdr:row>
      <xdr:rowOff>5566</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7861300" y="10093445"/>
          <a:ext cx="889000" cy="2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142435</xdr:rowOff>
    </xdr:from>
    <xdr:to>
      <xdr:col>41</xdr:col>
      <xdr:colOff>50800</xdr:colOff>
      <xdr:row>59</xdr:row>
      <xdr:rowOff>5566</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6972300" y="10086535"/>
          <a:ext cx="889000" cy="3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130366</xdr:rowOff>
    </xdr:from>
    <xdr:to>
      <xdr:col>55</xdr:col>
      <xdr:colOff>50800</xdr:colOff>
      <xdr:row>59</xdr:row>
      <xdr:rowOff>60516</xdr:rowOff>
    </xdr:to>
    <xdr:sp macro="" textlink="">
      <xdr:nvSpPr>
        <xdr:cNvPr id="361" name="楕円 360">
          <a:extLst>
            <a:ext uri="{FF2B5EF4-FFF2-40B4-BE49-F238E27FC236}">
              <a16:creationId xmlns="" xmlns:a16="http://schemas.microsoft.com/office/drawing/2014/main" id="{00000000-0008-0000-0600-000069010000}"/>
            </a:ext>
          </a:extLst>
        </xdr:cNvPr>
        <xdr:cNvSpPr/>
      </xdr:nvSpPr>
      <xdr:spPr>
        <a:xfrm>
          <a:off x="10426700" y="100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45293</xdr:rowOff>
    </xdr:from>
    <xdr:ext cx="534377" cy="259045"/>
    <xdr:sp macro="" textlink="">
      <xdr:nvSpPr>
        <xdr:cNvPr id="362" name="普通建設事業費該当値テキスト">
          <a:extLst>
            <a:ext uri="{FF2B5EF4-FFF2-40B4-BE49-F238E27FC236}">
              <a16:creationId xmlns="" xmlns:a16="http://schemas.microsoft.com/office/drawing/2014/main" id="{00000000-0008-0000-0600-00006A010000}"/>
            </a:ext>
          </a:extLst>
        </xdr:cNvPr>
        <xdr:cNvSpPr txBox="1"/>
      </xdr:nvSpPr>
      <xdr:spPr>
        <a:xfrm>
          <a:off x="10528300" y="998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124493</xdr:rowOff>
    </xdr:from>
    <xdr:to>
      <xdr:col>50</xdr:col>
      <xdr:colOff>165100</xdr:colOff>
      <xdr:row>59</xdr:row>
      <xdr:rowOff>54643</xdr:rowOff>
    </xdr:to>
    <xdr:sp macro="" textlink="">
      <xdr:nvSpPr>
        <xdr:cNvPr id="363" name="楕円 362">
          <a:extLst>
            <a:ext uri="{FF2B5EF4-FFF2-40B4-BE49-F238E27FC236}">
              <a16:creationId xmlns="" xmlns:a16="http://schemas.microsoft.com/office/drawing/2014/main" id="{00000000-0008-0000-0600-00006B010000}"/>
            </a:ext>
          </a:extLst>
        </xdr:cNvPr>
        <xdr:cNvSpPr/>
      </xdr:nvSpPr>
      <xdr:spPr>
        <a:xfrm>
          <a:off x="9588500" y="100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45770</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372111" y="101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98545</xdr:rowOff>
    </xdr:from>
    <xdr:to>
      <xdr:col>46</xdr:col>
      <xdr:colOff>38100</xdr:colOff>
      <xdr:row>59</xdr:row>
      <xdr:rowOff>28695</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8699500" y="100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19822</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8483111" y="101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126216</xdr:rowOff>
    </xdr:from>
    <xdr:to>
      <xdr:col>41</xdr:col>
      <xdr:colOff>101600</xdr:colOff>
      <xdr:row>59</xdr:row>
      <xdr:rowOff>56366</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7810500" y="100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47493</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594111" y="1016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91635</xdr:rowOff>
    </xdr:from>
    <xdr:to>
      <xdr:col>36</xdr:col>
      <xdr:colOff>165100</xdr:colOff>
      <xdr:row>59</xdr:row>
      <xdr:rowOff>21785</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6921500" y="100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12912</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6705111" y="1012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44089</xdr:rowOff>
    </xdr:from>
    <xdr:to>
      <xdr:col>55</xdr:col>
      <xdr:colOff>0</xdr:colOff>
      <xdr:row>77</xdr:row>
      <xdr:rowOff>44648</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flipV="1">
          <a:off x="9639300" y="13245739"/>
          <a:ext cx="8382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31767</xdr:rowOff>
    </xdr:from>
    <xdr:to>
      <xdr:col>50</xdr:col>
      <xdr:colOff>114300</xdr:colOff>
      <xdr:row>77</xdr:row>
      <xdr:rowOff>44648</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8750300" y="13233417"/>
          <a:ext cx="889000" cy="1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31767</xdr:rowOff>
    </xdr:from>
    <xdr:to>
      <xdr:col>45</xdr:col>
      <xdr:colOff>177800</xdr:colOff>
      <xdr:row>77</xdr:row>
      <xdr:rowOff>54415</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flipV="1">
          <a:off x="7861300" y="13233417"/>
          <a:ext cx="889000" cy="2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14856</xdr:rowOff>
    </xdr:from>
    <xdr:to>
      <xdr:col>41</xdr:col>
      <xdr:colOff>50800</xdr:colOff>
      <xdr:row>77</xdr:row>
      <xdr:rowOff>54415</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6972300" y="13216506"/>
          <a:ext cx="889000" cy="3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164739</xdr:rowOff>
    </xdr:from>
    <xdr:to>
      <xdr:col>55</xdr:col>
      <xdr:colOff>50800</xdr:colOff>
      <xdr:row>77</xdr:row>
      <xdr:rowOff>94889</xdr:rowOff>
    </xdr:to>
    <xdr:sp macro="" textlink="">
      <xdr:nvSpPr>
        <xdr:cNvPr id="414" name="楕円 413">
          <a:extLst>
            <a:ext uri="{FF2B5EF4-FFF2-40B4-BE49-F238E27FC236}">
              <a16:creationId xmlns="" xmlns:a16="http://schemas.microsoft.com/office/drawing/2014/main" id="{00000000-0008-0000-0600-00009E010000}"/>
            </a:ext>
          </a:extLst>
        </xdr:cNvPr>
        <xdr:cNvSpPr/>
      </xdr:nvSpPr>
      <xdr:spPr>
        <a:xfrm>
          <a:off x="10426700" y="131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143166</xdr:rowOff>
    </xdr:from>
    <xdr:ext cx="534377" cy="259045"/>
    <xdr:sp macro="" textlink="">
      <xdr:nvSpPr>
        <xdr:cNvPr id="415" name="普通建設事業費 （ うち新規整備　）該当値テキスト">
          <a:extLst>
            <a:ext uri="{FF2B5EF4-FFF2-40B4-BE49-F238E27FC236}">
              <a16:creationId xmlns="" xmlns:a16="http://schemas.microsoft.com/office/drawing/2014/main" id="{00000000-0008-0000-0600-00009F010000}"/>
            </a:ext>
          </a:extLst>
        </xdr:cNvPr>
        <xdr:cNvSpPr txBox="1"/>
      </xdr:nvSpPr>
      <xdr:spPr>
        <a:xfrm>
          <a:off x="10528300" y="1317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165298</xdr:rowOff>
    </xdr:from>
    <xdr:to>
      <xdr:col>50</xdr:col>
      <xdr:colOff>165100</xdr:colOff>
      <xdr:row>77</xdr:row>
      <xdr:rowOff>95448</xdr:rowOff>
    </xdr:to>
    <xdr:sp macro="" textlink="">
      <xdr:nvSpPr>
        <xdr:cNvPr id="416" name="楕円 415">
          <a:extLst>
            <a:ext uri="{FF2B5EF4-FFF2-40B4-BE49-F238E27FC236}">
              <a16:creationId xmlns="" xmlns:a16="http://schemas.microsoft.com/office/drawing/2014/main" id="{00000000-0008-0000-0600-0000A0010000}"/>
            </a:ext>
          </a:extLst>
        </xdr:cNvPr>
        <xdr:cNvSpPr/>
      </xdr:nvSpPr>
      <xdr:spPr>
        <a:xfrm>
          <a:off x="9588500" y="1319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86575</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372111" y="132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152417</xdr:rowOff>
    </xdr:from>
    <xdr:to>
      <xdr:col>46</xdr:col>
      <xdr:colOff>38100</xdr:colOff>
      <xdr:row>77</xdr:row>
      <xdr:rowOff>82567</xdr:rowOff>
    </xdr:to>
    <xdr:sp macro="" textlink="">
      <xdr:nvSpPr>
        <xdr:cNvPr id="418" name="楕円 417">
          <a:extLst>
            <a:ext uri="{FF2B5EF4-FFF2-40B4-BE49-F238E27FC236}">
              <a16:creationId xmlns="" xmlns:a16="http://schemas.microsoft.com/office/drawing/2014/main" id="{00000000-0008-0000-0600-0000A2010000}"/>
            </a:ext>
          </a:extLst>
        </xdr:cNvPr>
        <xdr:cNvSpPr/>
      </xdr:nvSpPr>
      <xdr:spPr>
        <a:xfrm>
          <a:off x="8699500" y="1318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73694</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483111" y="132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3615</xdr:rowOff>
    </xdr:from>
    <xdr:to>
      <xdr:col>41</xdr:col>
      <xdr:colOff>101600</xdr:colOff>
      <xdr:row>77</xdr:row>
      <xdr:rowOff>105215</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7810500" y="132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96342</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7594111" y="1329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135506</xdr:rowOff>
    </xdr:from>
    <xdr:to>
      <xdr:col>36</xdr:col>
      <xdr:colOff>165100</xdr:colOff>
      <xdr:row>77</xdr:row>
      <xdr:rowOff>65656</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6921500" y="131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56783</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05111" y="1325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12669</xdr:rowOff>
    </xdr:from>
    <xdr:to>
      <xdr:col>55</xdr:col>
      <xdr:colOff>0</xdr:colOff>
      <xdr:row>99</xdr:row>
      <xdr:rowOff>14991</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9639300" y="16986219"/>
          <a:ext cx="8382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160931</xdr:rowOff>
    </xdr:from>
    <xdr:to>
      <xdr:col>50</xdr:col>
      <xdr:colOff>114300</xdr:colOff>
      <xdr:row>99</xdr:row>
      <xdr:rowOff>12669</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8750300" y="16963031"/>
          <a:ext cx="889000" cy="2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160931</xdr:rowOff>
    </xdr:from>
    <xdr:to>
      <xdr:col>45</xdr:col>
      <xdr:colOff>177800</xdr:colOff>
      <xdr:row>99</xdr:row>
      <xdr:rowOff>7184</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flipV="1">
          <a:off x="7861300" y="16963031"/>
          <a:ext cx="889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151857</xdr:rowOff>
    </xdr:from>
    <xdr:to>
      <xdr:col>41</xdr:col>
      <xdr:colOff>50800</xdr:colOff>
      <xdr:row>99</xdr:row>
      <xdr:rowOff>7184</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6972300" y="16953957"/>
          <a:ext cx="889000" cy="2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135641</xdr:rowOff>
    </xdr:from>
    <xdr:to>
      <xdr:col>55</xdr:col>
      <xdr:colOff>50800</xdr:colOff>
      <xdr:row>99</xdr:row>
      <xdr:rowOff>65791</xdr:rowOff>
    </xdr:to>
    <xdr:sp macro="" textlink="">
      <xdr:nvSpPr>
        <xdr:cNvPr id="471" name="楕円 470">
          <a:extLst>
            <a:ext uri="{FF2B5EF4-FFF2-40B4-BE49-F238E27FC236}">
              <a16:creationId xmlns="" xmlns:a16="http://schemas.microsoft.com/office/drawing/2014/main" id="{00000000-0008-0000-0600-0000D7010000}"/>
            </a:ext>
          </a:extLst>
        </xdr:cNvPr>
        <xdr:cNvSpPr/>
      </xdr:nvSpPr>
      <xdr:spPr>
        <a:xfrm>
          <a:off x="10426700" y="1693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50568</xdr:rowOff>
    </xdr:from>
    <xdr:ext cx="534377" cy="259045"/>
    <xdr:sp macro="" textlink="">
      <xdr:nvSpPr>
        <xdr:cNvPr id="472" name="普通建設事業費 （ うち更新整備　）該当値テキスト">
          <a:extLst>
            <a:ext uri="{FF2B5EF4-FFF2-40B4-BE49-F238E27FC236}">
              <a16:creationId xmlns="" xmlns:a16="http://schemas.microsoft.com/office/drawing/2014/main" id="{00000000-0008-0000-0600-0000D8010000}"/>
            </a:ext>
          </a:extLst>
        </xdr:cNvPr>
        <xdr:cNvSpPr txBox="1"/>
      </xdr:nvSpPr>
      <xdr:spPr>
        <a:xfrm>
          <a:off x="10528300" y="1685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133319</xdr:rowOff>
    </xdr:from>
    <xdr:to>
      <xdr:col>50</xdr:col>
      <xdr:colOff>165100</xdr:colOff>
      <xdr:row>99</xdr:row>
      <xdr:rowOff>63469</xdr:rowOff>
    </xdr:to>
    <xdr:sp macro="" textlink="">
      <xdr:nvSpPr>
        <xdr:cNvPr id="473" name="楕円 472">
          <a:extLst>
            <a:ext uri="{FF2B5EF4-FFF2-40B4-BE49-F238E27FC236}">
              <a16:creationId xmlns="" xmlns:a16="http://schemas.microsoft.com/office/drawing/2014/main" id="{00000000-0008-0000-0600-0000D9010000}"/>
            </a:ext>
          </a:extLst>
        </xdr:cNvPr>
        <xdr:cNvSpPr/>
      </xdr:nvSpPr>
      <xdr:spPr>
        <a:xfrm>
          <a:off x="9588500" y="169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54596</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372111" y="170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110131</xdr:rowOff>
    </xdr:from>
    <xdr:to>
      <xdr:col>46</xdr:col>
      <xdr:colOff>38100</xdr:colOff>
      <xdr:row>99</xdr:row>
      <xdr:rowOff>40281</xdr:rowOff>
    </xdr:to>
    <xdr:sp macro="" textlink="">
      <xdr:nvSpPr>
        <xdr:cNvPr id="475" name="楕円 474">
          <a:extLst>
            <a:ext uri="{FF2B5EF4-FFF2-40B4-BE49-F238E27FC236}">
              <a16:creationId xmlns="" xmlns:a16="http://schemas.microsoft.com/office/drawing/2014/main" id="{00000000-0008-0000-0600-0000DB010000}"/>
            </a:ext>
          </a:extLst>
        </xdr:cNvPr>
        <xdr:cNvSpPr/>
      </xdr:nvSpPr>
      <xdr:spPr>
        <a:xfrm>
          <a:off x="8699500" y="169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31408</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483111" y="170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127834</xdr:rowOff>
    </xdr:from>
    <xdr:to>
      <xdr:col>41</xdr:col>
      <xdr:colOff>101600</xdr:colOff>
      <xdr:row>99</xdr:row>
      <xdr:rowOff>57984</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7810500" y="169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49111</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7594111" y="17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101057</xdr:rowOff>
    </xdr:from>
    <xdr:to>
      <xdr:col>36</xdr:col>
      <xdr:colOff>165100</xdr:colOff>
      <xdr:row>99</xdr:row>
      <xdr:rowOff>31207</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6921500" y="169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22334</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6705111" y="1699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138226</xdr:rowOff>
    </xdr:from>
    <xdr:to>
      <xdr:col>85</xdr:col>
      <xdr:colOff>127000</xdr:colOff>
      <xdr:row>38</xdr:row>
      <xdr:rowOff>18136</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5481300" y="6481876"/>
          <a:ext cx="838200" cy="5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138226</xdr:rowOff>
    </xdr:from>
    <xdr:to>
      <xdr:col>81</xdr:col>
      <xdr:colOff>50800</xdr:colOff>
      <xdr:row>38</xdr:row>
      <xdr:rowOff>25337</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flipV="1">
          <a:off x="14592300" y="6481876"/>
          <a:ext cx="889000" cy="5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25034</xdr:rowOff>
    </xdr:from>
    <xdr:to>
      <xdr:col>76</xdr:col>
      <xdr:colOff>114300</xdr:colOff>
      <xdr:row>38</xdr:row>
      <xdr:rowOff>25337</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3703300" y="6540134"/>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25034</xdr:rowOff>
    </xdr:from>
    <xdr:to>
      <xdr:col>71</xdr:col>
      <xdr:colOff>177800</xdr:colOff>
      <xdr:row>38</xdr:row>
      <xdr:rowOff>25400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flipV="1">
          <a:off x="12814300" y="65401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138786</xdr:rowOff>
    </xdr:from>
    <xdr:to>
      <xdr:col>85</xdr:col>
      <xdr:colOff>177800</xdr:colOff>
      <xdr:row>38</xdr:row>
      <xdr:rowOff>68936</xdr:rowOff>
    </xdr:to>
    <xdr:sp macro="" textlink="">
      <xdr:nvSpPr>
        <xdr:cNvPr id="524" name="楕円 523">
          <a:extLst>
            <a:ext uri="{FF2B5EF4-FFF2-40B4-BE49-F238E27FC236}">
              <a16:creationId xmlns="" xmlns:a16="http://schemas.microsoft.com/office/drawing/2014/main" id="{00000000-0008-0000-0600-00000C020000}"/>
            </a:ext>
          </a:extLst>
        </xdr:cNvPr>
        <xdr:cNvSpPr/>
      </xdr:nvSpPr>
      <xdr:spPr>
        <a:xfrm>
          <a:off x="16268700" y="64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53713</xdr:rowOff>
    </xdr:from>
    <xdr:ext cx="469744" cy="259045"/>
    <xdr:sp macro="" textlink="">
      <xdr:nvSpPr>
        <xdr:cNvPr id="525" name="災害復旧事業費該当値テキスト">
          <a:extLst>
            <a:ext uri="{FF2B5EF4-FFF2-40B4-BE49-F238E27FC236}">
              <a16:creationId xmlns="" xmlns:a16="http://schemas.microsoft.com/office/drawing/2014/main" id="{00000000-0008-0000-0600-00000D020000}"/>
            </a:ext>
          </a:extLst>
        </xdr:cNvPr>
        <xdr:cNvSpPr txBox="1"/>
      </xdr:nvSpPr>
      <xdr:spPr>
        <a:xfrm>
          <a:off x="16370300" y="639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87426</xdr:rowOff>
    </xdr:from>
    <xdr:to>
      <xdr:col>81</xdr:col>
      <xdr:colOff>101600</xdr:colOff>
      <xdr:row>38</xdr:row>
      <xdr:rowOff>17576</xdr:rowOff>
    </xdr:to>
    <xdr:sp macro="" textlink="">
      <xdr:nvSpPr>
        <xdr:cNvPr id="526" name="楕円 525">
          <a:extLst>
            <a:ext uri="{FF2B5EF4-FFF2-40B4-BE49-F238E27FC236}">
              <a16:creationId xmlns="" xmlns:a16="http://schemas.microsoft.com/office/drawing/2014/main" id="{00000000-0008-0000-0600-00000E020000}"/>
            </a:ext>
          </a:extLst>
        </xdr:cNvPr>
        <xdr:cNvSpPr/>
      </xdr:nvSpPr>
      <xdr:spPr>
        <a:xfrm>
          <a:off x="15430500" y="64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8703</xdr:rowOff>
    </xdr:from>
    <xdr:ext cx="534377"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5214111" y="652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145987</xdr:rowOff>
    </xdr:from>
    <xdr:to>
      <xdr:col>76</xdr:col>
      <xdr:colOff>165100</xdr:colOff>
      <xdr:row>38</xdr:row>
      <xdr:rowOff>76137</xdr:rowOff>
    </xdr:to>
    <xdr:sp macro="" textlink="">
      <xdr:nvSpPr>
        <xdr:cNvPr id="528" name="楕円 527">
          <a:extLst>
            <a:ext uri="{FF2B5EF4-FFF2-40B4-BE49-F238E27FC236}">
              <a16:creationId xmlns="" xmlns:a16="http://schemas.microsoft.com/office/drawing/2014/main" id="{00000000-0008-0000-0600-000010020000}"/>
            </a:ext>
          </a:extLst>
        </xdr:cNvPr>
        <xdr:cNvSpPr/>
      </xdr:nvSpPr>
      <xdr:spPr>
        <a:xfrm>
          <a:off x="14541500" y="64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67264</xdr:rowOff>
    </xdr:from>
    <xdr:ext cx="313932"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4435333" y="6582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145684</xdr:rowOff>
    </xdr:from>
    <xdr:to>
      <xdr:col>72</xdr:col>
      <xdr:colOff>38100</xdr:colOff>
      <xdr:row>38</xdr:row>
      <xdr:rowOff>75834</xdr:rowOff>
    </xdr:to>
    <xdr:sp macro="" textlink="">
      <xdr:nvSpPr>
        <xdr:cNvPr id="530" name="楕円 529">
          <a:extLst>
            <a:ext uri="{FF2B5EF4-FFF2-40B4-BE49-F238E27FC236}">
              <a16:creationId xmlns="" xmlns:a16="http://schemas.microsoft.com/office/drawing/2014/main" id="{00000000-0008-0000-0600-000012020000}"/>
            </a:ext>
          </a:extLst>
        </xdr:cNvPr>
        <xdr:cNvSpPr/>
      </xdr:nvSpPr>
      <xdr:spPr>
        <a:xfrm>
          <a:off x="13652500" y="648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66961</xdr:rowOff>
    </xdr:from>
    <xdr:ext cx="313932"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3546333" y="6582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4066</xdr:rowOff>
    </xdr:from>
    <xdr:to>
      <xdr:col>85</xdr:col>
      <xdr:colOff>127000</xdr:colOff>
      <xdr:row>77</xdr:row>
      <xdr:rowOff>15101</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flipV="1">
          <a:off x="15481300" y="13205716"/>
          <a:ext cx="8382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15101</xdr:rowOff>
    </xdr:from>
    <xdr:to>
      <xdr:col>81</xdr:col>
      <xdr:colOff>50800</xdr:colOff>
      <xdr:row>77</xdr:row>
      <xdr:rowOff>24417</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flipV="1">
          <a:off x="14592300" y="13216751"/>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24417</xdr:rowOff>
    </xdr:from>
    <xdr:to>
      <xdr:col>76</xdr:col>
      <xdr:colOff>114300</xdr:colOff>
      <xdr:row>77</xdr:row>
      <xdr:rowOff>33852</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flipV="1">
          <a:off x="13703300" y="13226067"/>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33852</xdr:rowOff>
    </xdr:from>
    <xdr:to>
      <xdr:col>71</xdr:col>
      <xdr:colOff>177800</xdr:colOff>
      <xdr:row>77</xdr:row>
      <xdr:rowOff>44453</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flipV="1">
          <a:off x="12814300" y="13235502"/>
          <a:ext cx="889000" cy="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124716</xdr:rowOff>
    </xdr:from>
    <xdr:to>
      <xdr:col>85</xdr:col>
      <xdr:colOff>177800</xdr:colOff>
      <xdr:row>77</xdr:row>
      <xdr:rowOff>54866</xdr:rowOff>
    </xdr:to>
    <xdr:sp macro="" textlink="">
      <xdr:nvSpPr>
        <xdr:cNvPr id="632" name="楕円 631">
          <a:extLst>
            <a:ext uri="{FF2B5EF4-FFF2-40B4-BE49-F238E27FC236}">
              <a16:creationId xmlns="" xmlns:a16="http://schemas.microsoft.com/office/drawing/2014/main" id="{00000000-0008-0000-0600-000078020000}"/>
            </a:ext>
          </a:extLst>
        </xdr:cNvPr>
        <xdr:cNvSpPr/>
      </xdr:nvSpPr>
      <xdr:spPr>
        <a:xfrm>
          <a:off x="16268700" y="1315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103143</xdr:rowOff>
    </xdr:from>
    <xdr:ext cx="534377" cy="259045"/>
    <xdr:sp macro="" textlink="">
      <xdr:nvSpPr>
        <xdr:cNvPr id="633" name="公債費該当値テキスト">
          <a:extLst>
            <a:ext uri="{FF2B5EF4-FFF2-40B4-BE49-F238E27FC236}">
              <a16:creationId xmlns="" xmlns:a16="http://schemas.microsoft.com/office/drawing/2014/main" id="{00000000-0008-0000-0600-000079020000}"/>
            </a:ext>
          </a:extLst>
        </xdr:cNvPr>
        <xdr:cNvSpPr txBox="1"/>
      </xdr:nvSpPr>
      <xdr:spPr>
        <a:xfrm>
          <a:off x="16370300" y="1313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135751</xdr:rowOff>
    </xdr:from>
    <xdr:to>
      <xdr:col>81</xdr:col>
      <xdr:colOff>101600</xdr:colOff>
      <xdr:row>77</xdr:row>
      <xdr:rowOff>65901</xdr:rowOff>
    </xdr:to>
    <xdr:sp macro="" textlink="">
      <xdr:nvSpPr>
        <xdr:cNvPr id="634" name="楕円 633">
          <a:extLst>
            <a:ext uri="{FF2B5EF4-FFF2-40B4-BE49-F238E27FC236}">
              <a16:creationId xmlns="" xmlns:a16="http://schemas.microsoft.com/office/drawing/2014/main" id="{00000000-0008-0000-0600-00007A020000}"/>
            </a:ext>
          </a:extLst>
        </xdr:cNvPr>
        <xdr:cNvSpPr/>
      </xdr:nvSpPr>
      <xdr:spPr>
        <a:xfrm>
          <a:off x="15430500" y="131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57028</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5214111" y="1325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145067</xdr:rowOff>
    </xdr:from>
    <xdr:to>
      <xdr:col>76</xdr:col>
      <xdr:colOff>165100</xdr:colOff>
      <xdr:row>77</xdr:row>
      <xdr:rowOff>75217</xdr:rowOff>
    </xdr:to>
    <xdr:sp macro="" textlink="">
      <xdr:nvSpPr>
        <xdr:cNvPr id="636" name="楕円 635">
          <a:extLst>
            <a:ext uri="{FF2B5EF4-FFF2-40B4-BE49-F238E27FC236}">
              <a16:creationId xmlns="" xmlns:a16="http://schemas.microsoft.com/office/drawing/2014/main" id="{00000000-0008-0000-0600-00007C020000}"/>
            </a:ext>
          </a:extLst>
        </xdr:cNvPr>
        <xdr:cNvSpPr/>
      </xdr:nvSpPr>
      <xdr:spPr>
        <a:xfrm>
          <a:off x="14541500" y="131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66344</xdr:rowOff>
    </xdr:from>
    <xdr:ext cx="534377"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4325111" y="1326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154502</xdr:rowOff>
    </xdr:from>
    <xdr:to>
      <xdr:col>72</xdr:col>
      <xdr:colOff>38100</xdr:colOff>
      <xdr:row>77</xdr:row>
      <xdr:rowOff>84652</xdr:rowOff>
    </xdr:to>
    <xdr:sp macro="" textlink="">
      <xdr:nvSpPr>
        <xdr:cNvPr id="638" name="楕円 637">
          <a:extLst>
            <a:ext uri="{FF2B5EF4-FFF2-40B4-BE49-F238E27FC236}">
              <a16:creationId xmlns="" xmlns:a16="http://schemas.microsoft.com/office/drawing/2014/main" id="{00000000-0008-0000-0600-00007E020000}"/>
            </a:ext>
          </a:extLst>
        </xdr:cNvPr>
        <xdr:cNvSpPr/>
      </xdr:nvSpPr>
      <xdr:spPr>
        <a:xfrm>
          <a:off x="13652500" y="131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75779</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436111" y="13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165103</xdr:rowOff>
    </xdr:from>
    <xdr:to>
      <xdr:col>67</xdr:col>
      <xdr:colOff>101600</xdr:colOff>
      <xdr:row>77</xdr:row>
      <xdr:rowOff>95253</xdr:rowOff>
    </xdr:to>
    <xdr:sp macro="" textlink="">
      <xdr:nvSpPr>
        <xdr:cNvPr id="640" name="楕円 639">
          <a:extLst>
            <a:ext uri="{FF2B5EF4-FFF2-40B4-BE49-F238E27FC236}">
              <a16:creationId xmlns="" xmlns:a16="http://schemas.microsoft.com/office/drawing/2014/main" id="{00000000-0008-0000-0600-000080020000}"/>
            </a:ext>
          </a:extLst>
        </xdr:cNvPr>
        <xdr:cNvSpPr/>
      </xdr:nvSpPr>
      <xdr:spPr>
        <a:xfrm>
          <a:off x="12763500" y="1319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86380</xdr:rowOff>
    </xdr:from>
    <xdr:ext cx="534377"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547111" y="1328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121560</xdr:rowOff>
    </xdr:from>
    <xdr:to>
      <xdr:col>85</xdr:col>
      <xdr:colOff>127000</xdr:colOff>
      <xdr:row>98</xdr:row>
      <xdr:rowOff>162185</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flipV="1">
          <a:off x="15481300" y="16923660"/>
          <a:ext cx="8382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161661</xdr:rowOff>
    </xdr:from>
    <xdr:to>
      <xdr:col>81</xdr:col>
      <xdr:colOff>50800</xdr:colOff>
      <xdr:row>98</xdr:row>
      <xdr:rowOff>162185</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4592300" y="16963761"/>
          <a:ext cx="88900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112198</xdr:rowOff>
    </xdr:from>
    <xdr:to>
      <xdr:col>76</xdr:col>
      <xdr:colOff>114300</xdr:colOff>
      <xdr:row>98</xdr:row>
      <xdr:rowOff>161661</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3703300" y="16914298"/>
          <a:ext cx="889000" cy="4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112198</xdr:rowOff>
    </xdr:from>
    <xdr:to>
      <xdr:col>71</xdr:col>
      <xdr:colOff>177800</xdr:colOff>
      <xdr:row>98</xdr:row>
      <xdr:rowOff>155905</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2814300" y="16914298"/>
          <a:ext cx="889000" cy="4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70760</xdr:rowOff>
    </xdr:from>
    <xdr:to>
      <xdr:col>85</xdr:col>
      <xdr:colOff>177800</xdr:colOff>
      <xdr:row>99</xdr:row>
      <xdr:rowOff>910</xdr:rowOff>
    </xdr:to>
    <xdr:sp macro="" textlink="">
      <xdr:nvSpPr>
        <xdr:cNvPr id="689" name="楕円 688">
          <a:extLst>
            <a:ext uri="{FF2B5EF4-FFF2-40B4-BE49-F238E27FC236}">
              <a16:creationId xmlns="" xmlns:a16="http://schemas.microsoft.com/office/drawing/2014/main" id="{00000000-0008-0000-0600-0000B1020000}"/>
            </a:ext>
          </a:extLst>
        </xdr:cNvPr>
        <xdr:cNvSpPr/>
      </xdr:nvSpPr>
      <xdr:spPr>
        <a:xfrm>
          <a:off x="16268700" y="168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46585</xdr:rowOff>
    </xdr:from>
    <xdr:ext cx="534377" cy="259045"/>
    <xdr:sp macro="" textlink="">
      <xdr:nvSpPr>
        <xdr:cNvPr id="690" name="積立金該当値テキスト">
          <a:extLst>
            <a:ext uri="{FF2B5EF4-FFF2-40B4-BE49-F238E27FC236}">
              <a16:creationId xmlns="" xmlns:a16="http://schemas.microsoft.com/office/drawing/2014/main" id="{00000000-0008-0000-0600-0000B2020000}"/>
            </a:ext>
          </a:extLst>
        </xdr:cNvPr>
        <xdr:cNvSpPr txBox="1"/>
      </xdr:nvSpPr>
      <xdr:spPr>
        <a:xfrm>
          <a:off x="16370300" y="168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111385</xdr:rowOff>
    </xdr:from>
    <xdr:to>
      <xdr:col>81</xdr:col>
      <xdr:colOff>101600</xdr:colOff>
      <xdr:row>99</xdr:row>
      <xdr:rowOff>41535</xdr:rowOff>
    </xdr:to>
    <xdr:sp macro="" textlink="">
      <xdr:nvSpPr>
        <xdr:cNvPr id="691" name="楕円 690">
          <a:extLst>
            <a:ext uri="{FF2B5EF4-FFF2-40B4-BE49-F238E27FC236}">
              <a16:creationId xmlns="" xmlns:a16="http://schemas.microsoft.com/office/drawing/2014/main" id="{00000000-0008-0000-0600-0000B3020000}"/>
            </a:ext>
          </a:extLst>
        </xdr:cNvPr>
        <xdr:cNvSpPr/>
      </xdr:nvSpPr>
      <xdr:spPr>
        <a:xfrm>
          <a:off x="15430500" y="169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32662</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5214111" y="170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110861</xdr:rowOff>
    </xdr:from>
    <xdr:to>
      <xdr:col>76</xdr:col>
      <xdr:colOff>165100</xdr:colOff>
      <xdr:row>99</xdr:row>
      <xdr:rowOff>41011</xdr:rowOff>
    </xdr:to>
    <xdr:sp macro="" textlink="">
      <xdr:nvSpPr>
        <xdr:cNvPr id="693" name="楕円 692">
          <a:extLst>
            <a:ext uri="{FF2B5EF4-FFF2-40B4-BE49-F238E27FC236}">
              <a16:creationId xmlns="" xmlns:a16="http://schemas.microsoft.com/office/drawing/2014/main" id="{00000000-0008-0000-0600-0000B5020000}"/>
            </a:ext>
          </a:extLst>
        </xdr:cNvPr>
        <xdr:cNvSpPr/>
      </xdr:nvSpPr>
      <xdr:spPr>
        <a:xfrm>
          <a:off x="14541500" y="169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32138</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4325111" y="1700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61398</xdr:rowOff>
    </xdr:from>
    <xdr:to>
      <xdr:col>72</xdr:col>
      <xdr:colOff>38100</xdr:colOff>
      <xdr:row>98</xdr:row>
      <xdr:rowOff>162998</xdr:rowOff>
    </xdr:to>
    <xdr:sp macro="" textlink="">
      <xdr:nvSpPr>
        <xdr:cNvPr id="695" name="楕円 694">
          <a:extLst>
            <a:ext uri="{FF2B5EF4-FFF2-40B4-BE49-F238E27FC236}">
              <a16:creationId xmlns="" xmlns:a16="http://schemas.microsoft.com/office/drawing/2014/main" id="{00000000-0008-0000-0600-0000B7020000}"/>
            </a:ext>
          </a:extLst>
        </xdr:cNvPr>
        <xdr:cNvSpPr/>
      </xdr:nvSpPr>
      <xdr:spPr>
        <a:xfrm>
          <a:off x="13652500" y="168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8075</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3436111" y="1663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105105</xdr:rowOff>
    </xdr:from>
    <xdr:to>
      <xdr:col>67</xdr:col>
      <xdr:colOff>101600</xdr:colOff>
      <xdr:row>99</xdr:row>
      <xdr:rowOff>35255</xdr:rowOff>
    </xdr:to>
    <xdr:sp macro="" textlink="">
      <xdr:nvSpPr>
        <xdr:cNvPr id="697" name="楕円 696">
          <a:extLst>
            <a:ext uri="{FF2B5EF4-FFF2-40B4-BE49-F238E27FC236}">
              <a16:creationId xmlns="" xmlns:a16="http://schemas.microsoft.com/office/drawing/2014/main" id="{00000000-0008-0000-0600-0000B9020000}"/>
            </a:ext>
          </a:extLst>
        </xdr:cNvPr>
        <xdr:cNvSpPr/>
      </xdr:nvSpPr>
      <xdr:spPr>
        <a:xfrm>
          <a:off x="12763500" y="169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26382</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547111" y="1699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93621</xdr:rowOff>
    </xdr:from>
    <xdr:to>
      <xdr:col>116</xdr:col>
      <xdr:colOff>63500</xdr:colOff>
      <xdr:row>37</xdr:row>
      <xdr:rowOff>167785</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flipV="1">
          <a:off x="21323300" y="6437271"/>
          <a:ext cx="838200" cy="7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73368</xdr:rowOff>
    </xdr:from>
    <xdr:ext cx="469744" cy="259045"/>
    <xdr:sp macro="" textlink="">
      <xdr:nvSpPr>
        <xdr:cNvPr id="730" name="投資及び出資金平均値テキスト">
          <a:extLst>
            <a:ext uri="{FF2B5EF4-FFF2-40B4-BE49-F238E27FC236}">
              <a16:creationId xmlns="" xmlns:a16="http://schemas.microsoft.com/office/drawing/2014/main" id="{00000000-0008-0000-0600-0000DA020000}"/>
            </a:ext>
          </a:extLst>
        </xdr:cNvPr>
        <xdr:cNvSpPr txBox="1"/>
      </xdr:nvSpPr>
      <xdr:spPr>
        <a:xfrm>
          <a:off x="22212300" y="658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167785</xdr:rowOff>
    </xdr:from>
    <xdr:to>
      <xdr:col>111</xdr:col>
      <xdr:colOff>177800</xdr:colOff>
      <xdr:row>38</xdr:row>
      <xdr:rowOff>74712</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flipV="1">
          <a:off x="20434300" y="6511435"/>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24873</xdr:rowOff>
    </xdr:from>
    <xdr:ext cx="469744"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21088428"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65601</xdr:rowOff>
    </xdr:from>
    <xdr:to>
      <xdr:col>107</xdr:col>
      <xdr:colOff>50800</xdr:colOff>
      <xdr:row>38</xdr:row>
      <xdr:rowOff>74712</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19545300" y="6580701"/>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41463</xdr:rowOff>
    </xdr:from>
    <xdr:ext cx="469744"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20199428" y="67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18738</xdr:rowOff>
    </xdr:from>
    <xdr:to>
      <xdr:col>102</xdr:col>
      <xdr:colOff>114300</xdr:colOff>
      <xdr:row>38</xdr:row>
      <xdr:rowOff>65601</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18656300" y="6533838"/>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32090</xdr:rowOff>
    </xdr:from>
    <xdr:ext cx="469744"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19310428" y="67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46393</xdr:rowOff>
    </xdr:from>
    <xdr:ext cx="469744"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8421428" y="673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42821</xdr:rowOff>
    </xdr:from>
    <xdr:to>
      <xdr:col>116</xdr:col>
      <xdr:colOff>114300</xdr:colOff>
      <xdr:row>37</xdr:row>
      <xdr:rowOff>144421</xdr:rowOff>
    </xdr:to>
    <xdr:sp macro="" textlink="">
      <xdr:nvSpPr>
        <xdr:cNvPr id="748" name="楕円 747">
          <a:extLst>
            <a:ext uri="{FF2B5EF4-FFF2-40B4-BE49-F238E27FC236}">
              <a16:creationId xmlns="" xmlns:a16="http://schemas.microsoft.com/office/drawing/2014/main" id="{00000000-0008-0000-0600-0000EC020000}"/>
            </a:ext>
          </a:extLst>
        </xdr:cNvPr>
        <xdr:cNvSpPr/>
      </xdr:nvSpPr>
      <xdr:spPr>
        <a:xfrm>
          <a:off x="22110700" y="63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65698</xdr:rowOff>
    </xdr:from>
    <xdr:ext cx="534377" cy="259045"/>
    <xdr:sp macro="" textlink="">
      <xdr:nvSpPr>
        <xdr:cNvPr id="749" name="投資及び出資金該当値テキスト">
          <a:extLst>
            <a:ext uri="{FF2B5EF4-FFF2-40B4-BE49-F238E27FC236}">
              <a16:creationId xmlns="" xmlns:a16="http://schemas.microsoft.com/office/drawing/2014/main" id="{00000000-0008-0000-0600-0000ED020000}"/>
            </a:ext>
          </a:extLst>
        </xdr:cNvPr>
        <xdr:cNvSpPr txBox="1"/>
      </xdr:nvSpPr>
      <xdr:spPr>
        <a:xfrm>
          <a:off x="22212300" y="623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116985</xdr:rowOff>
    </xdr:from>
    <xdr:to>
      <xdr:col>112</xdr:col>
      <xdr:colOff>38100</xdr:colOff>
      <xdr:row>38</xdr:row>
      <xdr:rowOff>47135</xdr:rowOff>
    </xdr:to>
    <xdr:sp macro="" textlink="">
      <xdr:nvSpPr>
        <xdr:cNvPr id="750" name="楕円 749">
          <a:extLst>
            <a:ext uri="{FF2B5EF4-FFF2-40B4-BE49-F238E27FC236}">
              <a16:creationId xmlns="" xmlns:a16="http://schemas.microsoft.com/office/drawing/2014/main" id="{00000000-0008-0000-0600-0000EE020000}"/>
            </a:ext>
          </a:extLst>
        </xdr:cNvPr>
        <xdr:cNvSpPr/>
      </xdr:nvSpPr>
      <xdr:spPr>
        <a:xfrm>
          <a:off x="21272500" y="64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63662</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088428" y="623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23912</xdr:rowOff>
    </xdr:from>
    <xdr:to>
      <xdr:col>107</xdr:col>
      <xdr:colOff>101600</xdr:colOff>
      <xdr:row>38</xdr:row>
      <xdr:rowOff>125512</xdr:rowOff>
    </xdr:to>
    <xdr:sp macro="" textlink="">
      <xdr:nvSpPr>
        <xdr:cNvPr id="752" name="楕円 751">
          <a:extLst>
            <a:ext uri="{FF2B5EF4-FFF2-40B4-BE49-F238E27FC236}">
              <a16:creationId xmlns="" xmlns:a16="http://schemas.microsoft.com/office/drawing/2014/main" id="{00000000-0008-0000-0600-0000F0020000}"/>
            </a:ext>
          </a:extLst>
        </xdr:cNvPr>
        <xdr:cNvSpPr/>
      </xdr:nvSpPr>
      <xdr:spPr>
        <a:xfrm>
          <a:off x="20383500" y="65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142039</xdr:rowOff>
    </xdr:from>
    <xdr:ext cx="469744"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0199428" y="6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14801</xdr:rowOff>
    </xdr:from>
    <xdr:to>
      <xdr:col>102</xdr:col>
      <xdr:colOff>165100</xdr:colOff>
      <xdr:row>38</xdr:row>
      <xdr:rowOff>116401</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19494500" y="65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132928</xdr:rowOff>
    </xdr:from>
    <xdr:ext cx="469744"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10428" y="630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139388</xdr:rowOff>
    </xdr:from>
    <xdr:to>
      <xdr:col>98</xdr:col>
      <xdr:colOff>38100</xdr:colOff>
      <xdr:row>38</xdr:row>
      <xdr:rowOff>69538</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18605500" y="64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86065</xdr:rowOff>
    </xdr:from>
    <xdr:ext cx="469744"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421428" y="625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20351</xdr:rowOff>
    </xdr:from>
    <xdr:to>
      <xdr:col>116</xdr:col>
      <xdr:colOff>63500</xdr:colOff>
      <xdr:row>59</xdr:row>
      <xdr:rowOff>20809</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flipV="1">
          <a:off x="21323300" y="1013590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 xmlns:a16="http://schemas.microsoft.com/office/drawing/2014/main" id="{00000000-0008-0000-0600-000013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18370</xdr:rowOff>
    </xdr:from>
    <xdr:to>
      <xdr:col>111</xdr:col>
      <xdr:colOff>177800</xdr:colOff>
      <xdr:row>59</xdr:row>
      <xdr:rowOff>20809</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0434300" y="10133920"/>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18370</xdr:rowOff>
    </xdr:from>
    <xdr:to>
      <xdr:col>107</xdr:col>
      <xdr:colOff>50800</xdr:colOff>
      <xdr:row>59</xdr:row>
      <xdr:rowOff>18599</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flipV="1">
          <a:off x="19545300" y="1013392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18199</xdr:rowOff>
    </xdr:from>
    <xdr:to>
      <xdr:col>102</xdr:col>
      <xdr:colOff>114300</xdr:colOff>
      <xdr:row>59</xdr:row>
      <xdr:rowOff>18599</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18656300" y="1013374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141001</xdr:rowOff>
    </xdr:from>
    <xdr:to>
      <xdr:col>116</xdr:col>
      <xdr:colOff>114300</xdr:colOff>
      <xdr:row>59</xdr:row>
      <xdr:rowOff>71151</xdr:rowOff>
    </xdr:to>
    <xdr:sp macro="" textlink="">
      <xdr:nvSpPr>
        <xdr:cNvPr id="805" name="楕円 804">
          <a:extLst>
            <a:ext uri="{FF2B5EF4-FFF2-40B4-BE49-F238E27FC236}">
              <a16:creationId xmlns="" xmlns:a16="http://schemas.microsoft.com/office/drawing/2014/main" id="{00000000-0008-0000-0600-000025030000}"/>
            </a:ext>
          </a:extLst>
        </xdr:cNvPr>
        <xdr:cNvSpPr/>
      </xdr:nvSpPr>
      <xdr:spPr>
        <a:xfrm>
          <a:off x="22110700" y="100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55928</xdr:rowOff>
    </xdr:from>
    <xdr:ext cx="469744" cy="259045"/>
    <xdr:sp macro="" textlink="">
      <xdr:nvSpPr>
        <xdr:cNvPr id="806" name="貸付金該当値テキスト">
          <a:extLst>
            <a:ext uri="{FF2B5EF4-FFF2-40B4-BE49-F238E27FC236}">
              <a16:creationId xmlns="" xmlns:a16="http://schemas.microsoft.com/office/drawing/2014/main" id="{00000000-0008-0000-0600-000026030000}"/>
            </a:ext>
          </a:extLst>
        </xdr:cNvPr>
        <xdr:cNvSpPr txBox="1"/>
      </xdr:nvSpPr>
      <xdr:spPr>
        <a:xfrm>
          <a:off x="22212300" y="100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141459</xdr:rowOff>
    </xdr:from>
    <xdr:to>
      <xdr:col>112</xdr:col>
      <xdr:colOff>38100</xdr:colOff>
      <xdr:row>59</xdr:row>
      <xdr:rowOff>71609</xdr:rowOff>
    </xdr:to>
    <xdr:sp macro="" textlink="">
      <xdr:nvSpPr>
        <xdr:cNvPr id="807" name="楕円 806">
          <a:extLst>
            <a:ext uri="{FF2B5EF4-FFF2-40B4-BE49-F238E27FC236}">
              <a16:creationId xmlns="" xmlns:a16="http://schemas.microsoft.com/office/drawing/2014/main" id="{00000000-0008-0000-0600-000027030000}"/>
            </a:ext>
          </a:extLst>
        </xdr:cNvPr>
        <xdr:cNvSpPr/>
      </xdr:nvSpPr>
      <xdr:spPr>
        <a:xfrm>
          <a:off x="21272500" y="100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62736</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088428" y="1017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139020</xdr:rowOff>
    </xdr:from>
    <xdr:to>
      <xdr:col>107</xdr:col>
      <xdr:colOff>101600</xdr:colOff>
      <xdr:row>59</xdr:row>
      <xdr:rowOff>69170</xdr:rowOff>
    </xdr:to>
    <xdr:sp macro="" textlink="">
      <xdr:nvSpPr>
        <xdr:cNvPr id="809" name="楕円 808">
          <a:extLst>
            <a:ext uri="{FF2B5EF4-FFF2-40B4-BE49-F238E27FC236}">
              <a16:creationId xmlns="" xmlns:a16="http://schemas.microsoft.com/office/drawing/2014/main" id="{00000000-0008-0000-0600-000029030000}"/>
            </a:ext>
          </a:extLst>
        </xdr:cNvPr>
        <xdr:cNvSpPr/>
      </xdr:nvSpPr>
      <xdr:spPr>
        <a:xfrm>
          <a:off x="20383500" y="1008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60297</xdr:rowOff>
    </xdr:from>
    <xdr:ext cx="469744"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0199428" y="1017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139249</xdr:rowOff>
    </xdr:from>
    <xdr:to>
      <xdr:col>102</xdr:col>
      <xdr:colOff>165100</xdr:colOff>
      <xdr:row>59</xdr:row>
      <xdr:rowOff>69399</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19494500" y="100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60526</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10428" y="101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138849</xdr:rowOff>
    </xdr:from>
    <xdr:to>
      <xdr:col>98</xdr:col>
      <xdr:colOff>38100</xdr:colOff>
      <xdr:row>59</xdr:row>
      <xdr:rowOff>68999</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18605500" y="100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60126</xdr:rowOff>
    </xdr:from>
    <xdr:ext cx="469744"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421428" y="101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39853</xdr:rowOff>
    </xdr:from>
    <xdr:to>
      <xdr:col>116</xdr:col>
      <xdr:colOff>63500</xdr:colOff>
      <xdr:row>75</xdr:row>
      <xdr:rowOff>94272</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flipV="1">
          <a:off x="21323300" y="12898603"/>
          <a:ext cx="838200" cy="5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a:extLst>
            <a:ext uri="{FF2B5EF4-FFF2-40B4-BE49-F238E27FC236}">
              <a16:creationId xmlns="" xmlns:a16="http://schemas.microsoft.com/office/drawing/2014/main" id="{00000000-0008-0000-0600-00004D030000}"/>
            </a:ext>
          </a:extLst>
        </xdr:cNvPr>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94272</xdr:rowOff>
    </xdr:from>
    <xdr:to>
      <xdr:col>111</xdr:col>
      <xdr:colOff>177800</xdr:colOff>
      <xdr:row>75</xdr:row>
      <xdr:rowOff>109436</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0434300" y="12953022"/>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109436</xdr:rowOff>
    </xdr:from>
    <xdr:to>
      <xdr:col>107</xdr:col>
      <xdr:colOff>50800</xdr:colOff>
      <xdr:row>76</xdr:row>
      <xdr:rowOff>4521</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flipV="1">
          <a:off x="19545300" y="12968186"/>
          <a:ext cx="889000" cy="6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161658</xdr:rowOff>
    </xdr:from>
    <xdr:to>
      <xdr:col>102</xdr:col>
      <xdr:colOff>114300</xdr:colOff>
      <xdr:row>76</xdr:row>
      <xdr:rowOff>4521</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18656300" y="13020408"/>
          <a:ext cx="889000" cy="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160503</xdr:rowOff>
    </xdr:from>
    <xdr:to>
      <xdr:col>116</xdr:col>
      <xdr:colOff>114300</xdr:colOff>
      <xdr:row>75</xdr:row>
      <xdr:rowOff>90653</xdr:rowOff>
    </xdr:to>
    <xdr:sp macro="" textlink="">
      <xdr:nvSpPr>
        <xdr:cNvPr id="863" name="楕円 862">
          <a:extLst>
            <a:ext uri="{FF2B5EF4-FFF2-40B4-BE49-F238E27FC236}">
              <a16:creationId xmlns="" xmlns:a16="http://schemas.microsoft.com/office/drawing/2014/main" id="{00000000-0008-0000-0600-00005F030000}"/>
            </a:ext>
          </a:extLst>
        </xdr:cNvPr>
        <xdr:cNvSpPr/>
      </xdr:nvSpPr>
      <xdr:spPr>
        <a:xfrm>
          <a:off x="22110700" y="128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11930</xdr:rowOff>
    </xdr:from>
    <xdr:ext cx="534377" cy="259045"/>
    <xdr:sp macro="" textlink="">
      <xdr:nvSpPr>
        <xdr:cNvPr id="864" name="繰出金該当値テキスト">
          <a:extLst>
            <a:ext uri="{FF2B5EF4-FFF2-40B4-BE49-F238E27FC236}">
              <a16:creationId xmlns="" xmlns:a16="http://schemas.microsoft.com/office/drawing/2014/main" id="{00000000-0008-0000-0600-000060030000}"/>
            </a:ext>
          </a:extLst>
        </xdr:cNvPr>
        <xdr:cNvSpPr txBox="1"/>
      </xdr:nvSpPr>
      <xdr:spPr>
        <a:xfrm>
          <a:off x="22212300" y="1269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43472</xdr:rowOff>
    </xdr:from>
    <xdr:to>
      <xdr:col>112</xdr:col>
      <xdr:colOff>38100</xdr:colOff>
      <xdr:row>75</xdr:row>
      <xdr:rowOff>145072</xdr:rowOff>
    </xdr:to>
    <xdr:sp macro="" textlink="">
      <xdr:nvSpPr>
        <xdr:cNvPr id="865" name="楕円 864">
          <a:extLst>
            <a:ext uri="{FF2B5EF4-FFF2-40B4-BE49-F238E27FC236}">
              <a16:creationId xmlns="" xmlns:a16="http://schemas.microsoft.com/office/drawing/2014/main" id="{00000000-0008-0000-0600-000061030000}"/>
            </a:ext>
          </a:extLst>
        </xdr:cNvPr>
        <xdr:cNvSpPr/>
      </xdr:nvSpPr>
      <xdr:spPr>
        <a:xfrm>
          <a:off x="21272500" y="129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136199</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056111" y="129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58636</xdr:rowOff>
    </xdr:from>
    <xdr:to>
      <xdr:col>107</xdr:col>
      <xdr:colOff>101600</xdr:colOff>
      <xdr:row>75</xdr:row>
      <xdr:rowOff>160235</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20383500" y="12917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151362</xdr:rowOff>
    </xdr:from>
    <xdr:ext cx="534377"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0167111" y="1301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125171</xdr:rowOff>
    </xdr:from>
    <xdr:to>
      <xdr:col>102</xdr:col>
      <xdr:colOff>165100</xdr:colOff>
      <xdr:row>76</xdr:row>
      <xdr:rowOff>55321</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19494500" y="129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46448</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9278111" y="130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110858</xdr:rowOff>
    </xdr:from>
    <xdr:to>
      <xdr:col>98</xdr:col>
      <xdr:colOff>38100</xdr:colOff>
      <xdr:row>76</xdr:row>
      <xdr:rowOff>41008</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18605500" y="129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32135</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8389111" y="130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９４２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円となっている。主な構成項目である人件費は、住民一人当たり１５</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０９８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円となっており、平成２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３５４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％増）しているが類似団体平均と比べると同じ水準にある。全体的に見ると、貸付金、扶助費、普通建設事業費（うち更新整備）</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、災害復旧事業費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以外の費用については県平均を上回っているが、類似団体との比較においては、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人件費、補助費等、繰出金、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投資及び出資金の費用を除いて平均を下回る結果となっており、概ね健全な財政運営がなされている。当町は人口８千人未満の小規模団体であるが、直近５年間の人口が３００人以上減少（▲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ことが住民一人当たりコストを押し上げる要因ともなっている。これまで良好な水準にあった公債費が増加傾向にあることから今後の動向を注視するとともに事務の効率化を実施し、経常経費の圧縮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7,116
6,844
43.24
7,052,996
6,708,231
252,976
3,122,392
2,296,005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94742</xdr:rowOff>
    </xdr:from>
    <xdr:to>
      <xdr:col>24</xdr:col>
      <xdr:colOff>63500</xdr:colOff>
      <xdr:row>35</xdr:row>
      <xdr:rowOff>111379</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095492"/>
          <a:ext cx="8382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94742</xdr:rowOff>
    </xdr:from>
    <xdr:to>
      <xdr:col>19</xdr:col>
      <xdr:colOff>177800</xdr:colOff>
      <xdr:row>35</xdr:row>
      <xdr:rowOff>115951</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095492"/>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115951</xdr:rowOff>
    </xdr:from>
    <xdr:to>
      <xdr:col>15</xdr:col>
      <xdr:colOff>50800</xdr:colOff>
      <xdr:row>35</xdr:row>
      <xdr:rowOff>135890</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116701"/>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135890</xdr:rowOff>
    </xdr:from>
    <xdr:to>
      <xdr:col>10</xdr:col>
      <xdr:colOff>114300</xdr:colOff>
      <xdr:row>35</xdr:row>
      <xdr:rowOff>151638</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6136640"/>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60579</xdr:rowOff>
    </xdr:from>
    <xdr:to>
      <xdr:col>24</xdr:col>
      <xdr:colOff>114300</xdr:colOff>
      <xdr:row>35</xdr:row>
      <xdr:rowOff>162179</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0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83456</xdr:rowOff>
    </xdr:from>
    <xdr:ext cx="534377"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9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43942</xdr:rowOff>
    </xdr:from>
    <xdr:to>
      <xdr:col>20</xdr:col>
      <xdr:colOff>38100</xdr:colOff>
      <xdr:row>35</xdr:row>
      <xdr:rowOff>145542</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162069</xdr:rowOff>
    </xdr:from>
    <xdr:ext cx="534377"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30111" y="58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65151</xdr:rowOff>
    </xdr:from>
    <xdr:to>
      <xdr:col>15</xdr:col>
      <xdr:colOff>101600</xdr:colOff>
      <xdr:row>35</xdr:row>
      <xdr:rowOff>166751</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0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11828</xdr:rowOff>
    </xdr:from>
    <xdr:ext cx="534377"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41111" y="584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85090</xdr:rowOff>
    </xdr:from>
    <xdr:to>
      <xdr:col>10</xdr:col>
      <xdr:colOff>165100</xdr:colOff>
      <xdr:row>36</xdr:row>
      <xdr:rowOff>15240</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31767</xdr:rowOff>
    </xdr:from>
    <xdr:ext cx="534377"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52111" y="58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100838</xdr:rowOff>
    </xdr:from>
    <xdr:to>
      <xdr:col>6</xdr:col>
      <xdr:colOff>38100</xdr:colOff>
      <xdr:row>36</xdr:row>
      <xdr:rowOff>30988</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47515</xdr:rowOff>
    </xdr:from>
    <xdr:ext cx="534377"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63111" y="58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103715</xdr:rowOff>
    </xdr:from>
    <xdr:to>
      <xdr:col>24</xdr:col>
      <xdr:colOff>63500</xdr:colOff>
      <xdr:row>58</xdr:row>
      <xdr:rowOff>26956</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3797300" y="9876365"/>
          <a:ext cx="838200" cy="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26956</xdr:rowOff>
    </xdr:from>
    <xdr:to>
      <xdr:col>19</xdr:col>
      <xdr:colOff>177800</xdr:colOff>
      <xdr:row>58</xdr:row>
      <xdr:rowOff>39791</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908300" y="9971056"/>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153334</xdr:rowOff>
    </xdr:from>
    <xdr:to>
      <xdr:col>15</xdr:col>
      <xdr:colOff>50800</xdr:colOff>
      <xdr:row>58</xdr:row>
      <xdr:rowOff>39791</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019300" y="9925984"/>
          <a:ext cx="889000" cy="5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153334</xdr:rowOff>
    </xdr:from>
    <xdr:to>
      <xdr:col>10</xdr:col>
      <xdr:colOff>114300</xdr:colOff>
      <xdr:row>58</xdr:row>
      <xdr:rowOff>16961</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9925984"/>
          <a:ext cx="889000" cy="3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52915</xdr:rowOff>
    </xdr:from>
    <xdr:to>
      <xdr:col>24</xdr:col>
      <xdr:colOff>114300</xdr:colOff>
      <xdr:row>57</xdr:row>
      <xdr:rowOff>154515</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8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75792</xdr:rowOff>
    </xdr:from>
    <xdr:ext cx="599010"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67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147606</xdr:rowOff>
    </xdr:from>
    <xdr:to>
      <xdr:col>20</xdr:col>
      <xdr:colOff>38100</xdr:colOff>
      <xdr:row>58</xdr:row>
      <xdr:rowOff>77756</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9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94283</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497795" y="969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160441</xdr:rowOff>
    </xdr:from>
    <xdr:to>
      <xdr:col>15</xdr:col>
      <xdr:colOff>101600</xdr:colOff>
      <xdr:row>58</xdr:row>
      <xdr:rowOff>90591</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93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107118</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08795" y="970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102534</xdr:rowOff>
    </xdr:from>
    <xdr:to>
      <xdr:col>10</xdr:col>
      <xdr:colOff>165100</xdr:colOff>
      <xdr:row>58</xdr:row>
      <xdr:rowOff>32684</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8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49211</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19795" y="965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137611</xdr:rowOff>
    </xdr:from>
    <xdr:to>
      <xdr:col>6</xdr:col>
      <xdr:colOff>38100</xdr:colOff>
      <xdr:row>58</xdr:row>
      <xdr:rowOff>67761</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9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84288</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30795" y="968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52584</xdr:rowOff>
    </xdr:from>
    <xdr:to>
      <xdr:col>24</xdr:col>
      <xdr:colOff>63500</xdr:colOff>
      <xdr:row>77</xdr:row>
      <xdr:rowOff>97025</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flipV="1">
          <a:off x="3797300" y="13254234"/>
          <a:ext cx="838200" cy="4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61033</xdr:rowOff>
    </xdr:from>
    <xdr:to>
      <xdr:col>19</xdr:col>
      <xdr:colOff>177800</xdr:colOff>
      <xdr:row>77</xdr:row>
      <xdr:rowOff>97025</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2908300" y="13262683"/>
          <a:ext cx="889000" cy="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61033</xdr:rowOff>
    </xdr:from>
    <xdr:to>
      <xdr:col>15</xdr:col>
      <xdr:colOff>50800</xdr:colOff>
      <xdr:row>77</xdr:row>
      <xdr:rowOff>113429</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2019300" y="13262683"/>
          <a:ext cx="8890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113429</xdr:rowOff>
    </xdr:from>
    <xdr:to>
      <xdr:col>10</xdr:col>
      <xdr:colOff>114300</xdr:colOff>
      <xdr:row>77</xdr:row>
      <xdr:rowOff>150865</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1130300" y="13315079"/>
          <a:ext cx="889000" cy="3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1784</xdr:rowOff>
    </xdr:from>
    <xdr:to>
      <xdr:col>24</xdr:col>
      <xdr:colOff>114300</xdr:colOff>
      <xdr:row>77</xdr:row>
      <xdr:rowOff>103384</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4584700" y="132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151661</xdr:rowOff>
    </xdr:from>
    <xdr:ext cx="599010" cy="259045"/>
    <xdr:sp macro="" textlink="">
      <xdr:nvSpPr>
        <xdr:cNvPr id="194" name="民生費該当値テキスト">
          <a:extLst>
            <a:ext uri="{FF2B5EF4-FFF2-40B4-BE49-F238E27FC236}">
              <a16:creationId xmlns="" xmlns:a16="http://schemas.microsoft.com/office/drawing/2014/main" id="{00000000-0008-0000-0700-0000C2000000}"/>
            </a:ext>
          </a:extLst>
        </xdr:cNvPr>
        <xdr:cNvSpPr txBox="1"/>
      </xdr:nvSpPr>
      <xdr:spPr>
        <a:xfrm>
          <a:off x="4686300" y="1318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46225</xdr:rowOff>
    </xdr:from>
    <xdr:to>
      <xdr:col>20</xdr:col>
      <xdr:colOff>38100</xdr:colOff>
      <xdr:row>77</xdr:row>
      <xdr:rowOff>147825</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3746500" y="132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138952</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3497795" y="1334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10233</xdr:rowOff>
    </xdr:from>
    <xdr:to>
      <xdr:col>15</xdr:col>
      <xdr:colOff>101600</xdr:colOff>
      <xdr:row>77</xdr:row>
      <xdr:rowOff>111833</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2857500" y="132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102960</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2608795" y="1330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62629</xdr:rowOff>
    </xdr:from>
    <xdr:to>
      <xdr:col>10</xdr:col>
      <xdr:colOff>165100</xdr:colOff>
      <xdr:row>77</xdr:row>
      <xdr:rowOff>164229</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1968500" y="132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155356</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1719795" y="1335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100065</xdr:rowOff>
    </xdr:from>
    <xdr:to>
      <xdr:col>6</xdr:col>
      <xdr:colOff>38100</xdr:colOff>
      <xdr:row>78</xdr:row>
      <xdr:rowOff>30215</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079500" y="133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21342</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830795" y="1339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99457</xdr:rowOff>
    </xdr:from>
    <xdr:to>
      <xdr:col>24</xdr:col>
      <xdr:colOff>63500</xdr:colOff>
      <xdr:row>97</xdr:row>
      <xdr:rowOff>124772</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3797300" y="16730107"/>
          <a:ext cx="838200" cy="2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124772</xdr:rowOff>
    </xdr:from>
    <xdr:to>
      <xdr:col>19</xdr:col>
      <xdr:colOff>177800</xdr:colOff>
      <xdr:row>97</xdr:row>
      <xdr:rowOff>131328</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2908300" y="16755422"/>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131328</xdr:rowOff>
    </xdr:from>
    <xdr:to>
      <xdr:col>15</xdr:col>
      <xdr:colOff>50800</xdr:colOff>
      <xdr:row>97</xdr:row>
      <xdr:rowOff>141007</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2019300" y="16761978"/>
          <a:ext cx="88900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139672</xdr:rowOff>
    </xdr:from>
    <xdr:to>
      <xdr:col>10</xdr:col>
      <xdr:colOff>114300</xdr:colOff>
      <xdr:row>97</xdr:row>
      <xdr:rowOff>141007</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1130300" y="16770322"/>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48657</xdr:rowOff>
    </xdr:from>
    <xdr:to>
      <xdr:col>24</xdr:col>
      <xdr:colOff>114300</xdr:colOff>
      <xdr:row>97</xdr:row>
      <xdr:rowOff>150257</xdr:rowOff>
    </xdr:to>
    <xdr:sp macro="" textlink="">
      <xdr:nvSpPr>
        <xdr:cNvPr id="248" name="楕円 247">
          <a:extLst>
            <a:ext uri="{FF2B5EF4-FFF2-40B4-BE49-F238E27FC236}">
              <a16:creationId xmlns="" xmlns:a16="http://schemas.microsoft.com/office/drawing/2014/main" id="{00000000-0008-0000-0700-0000F8000000}"/>
            </a:ext>
          </a:extLst>
        </xdr:cNvPr>
        <xdr:cNvSpPr/>
      </xdr:nvSpPr>
      <xdr:spPr>
        <a:xfrm>
          <a:off x="4584700" y="1667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135034</xdr:rowOff>
    </xdr:from>
    <xdr:ext cx="534377" cy="259045"/>
    <xdr:sp macro="" textlink="">
      <xdr:nvSpPr>
        <xdr:cNvPr id="249" name="衛生費該当値テキスト">
          <a:extLst>
            <a:ext uri="{FF2B5EF4-FFF2-40B4-BE49-F238E27FC236}">
              <a16:creationId xmlns="" xmlns:a16="http://schemas.microsoft.com/office/drawing/2014/main" id="{00000000-0008-0000-0700-0000F9000000}"/>
            </a:ext>
          </a:extLst>
        </xdr:cNvPr>
        <xdr:cNvSpPr txBox="1"/>
      </xdr:nvSpPr>
      <xdr:spPr>
        <a:xfrm>
          <a:off x="4686300" y="1659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73972</xdr:rowOff>
    </xdr:from>
    <xdr:to>
      <xdr:col>20</xdr:col>
      <xdr:colOff>38100</xdr:colOff>
      <xdr:row>98</xdr:row>
      <xdr:rowOff>4122</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3746500" y="16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166699</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530111" y="1679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80528</xdr:rowOff>
    </xdr:from>
    <xdr:to>
      <xdr:col>15</xdr:col>
      <xdr:colOff>101600</xdr:colOff>
      <xdr:row>98</xdr:row>
      <xdr:rowOff>10678</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2857500" y="167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1805</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641111" y="1680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90207</xdr:rowOff>
    </xdr:from>
    <xdr:to>
      <xdr:col>10</xdr:col>
      <xdr:colOff>165100</xdr:colOff>
      <xdr:row>98</xdr:row>
      <xdr:rowOff>20357</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1968500" y="167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11484</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752111" y="1681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88872</xdr:rowOff>
    </xdr:from>
    <xdr:to>
      <xdr:col>6</xdr:col>
      <xdr:colOff>38100</xdr:colOff>
      <xdr:row>98</xdr:row>
      <xdr:rowOff>19022</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1079500" y="167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10149</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863111" y="1681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45846</xdr:rowOff>
    </xdr:from>
    <xdr:to>
      <xdr:col>55</xdr:col>
      <xdr:colOff>0</xdr:colOff>
      <xdr:row>58</xdr:row>
      <xdr:rowOff>3157</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flipV="1">
          <a:off x="9639300" y="9647046"/>
          <a:ext cx="838200" cy="30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123213</xdr:rowOff>
    </xdr:from>
    <xdr:to>
      <xdr:col>50</xdr:col>
      <xdr:colOff>114300</xdr:colOff>
      <xdr:row>58</xdr:row>
      <xdr:rowOff>3157</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8750300" y="9895863"/>
          <a:ext cx="889000" cy="5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123213</xdr:rowOff>
    </xdr:from>
    <xdr:to>
      <xdr:col>45</xdr:col>
      <xdr:colOff>177800</xdr:colOff>
      <xdr:row>57</xdr:row>
      <xdr:rowOff>149036</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flipV="1">
          <a:off x="7861300" y="9895863"/>
          <a:ext cx="889000" cy="2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149036</xdr:rowOff>
    </xdr:from>
    <xdr:to>
      <xdr:col>41</xdr:col>
      <xdr:colOff>50800</xdr:colOff>
      <xdr:row>57</xdr:row>
      <xdr:rowOff>153860</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6972300" y="9921686"/>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166496</xdr:rowOff>
    </xdr:from>
    <xdr:to>
      <xdr:col>55</xdr:col>
      <xdr:colOff>50800</xdr:colOff>
      <xdr:row>56</xdr:row>
      <xdr:rowOff>96646</xdr:rowOff>
    </xdr:to>
    <xdr:sp macro="" textlink="">
      <xdr:nvSpPr>
        <xdr:cNvPr id="358" name="楕円 357">
          <a:extLst>
            <a:ext uri="{FF2B5EF4-FFF2-40B4-BE49-F238E27FC236}">
              <a16:creationId xmlns="" xmlns:a16="http://schemas.microsoft.com/office/drawing/2014/main" id="{00000000-0008-0000-0700-000066010000}"/>
            </a:ext>
          </a:extLst>
        </xdr:cNvPr>
        <xdr:cNvSpPr/>
      </xdr:nvSpPr>
      <xdr:spPr>
        <a:xfrm>
          <a:off x="10426700" y="95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144923</xdr:rowOff>
    </xdr:from>
    <xdr:ext cx="534377" cy="259045"/>
    <xdr:sp macro="" textlink="">
      <xdr:nvSpPr>
        <xdr:cNvPr id="359" name="農林水産業費該当値テキスト">
          <a:extLst>
            <a:ext uri="{FF2B5EF4-FFF2-40B4-BE49-F238E27FC236}">
              <a16:creationId xmlns="" xmlns:a16="http://schemas.microsoft.com/office/drawing/2014/main" id="{00000000-0008-0000-0700-000067010000}"/>
            </a:ext>
          </a:extLst>
        </xdr:cNvPr>
        <xdr:cNvSpPr txBox="1"/>
      </xdr:nvSpPr>
      <xdr:spPr>
        <a:xfrm>
          <a:off x="10528300" y="957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123807</xdr:rowOff>
    </xdr:from>
    <xdr:to>
      <xdr:col>50</xdr:col>
      <xdr:colOff>165100</xdr:colOff>
      <xdr:row>58</xdr:row>
      <xdr:rowOff>53957</xdr:rowOff>
    </xdr:to>
    <xdr:sp macro="" textlink="">
      <xdr:nvSpPr>
        <xdr:cNvPr id="360" name="楕円 359">
          <a:extLst>
            <a:ext uri="{FF2B5EF4-FFF2-40B4-BE49-F238E27FC236}">
              <a16:creationId xmlns="" xmlns:a16="http://schemas.microsoft.com/office/drawing/2014/main" id="{00000000-0008-0000-0700-000068010000}"/>
            </a:ext>
          </a:extLst>
        </xdr:cNvPr>
        <xdr:cNvSpPr/>
      </xdr:nvSpPr>
      <xdr:spPr>
        <a:xfrm>
          <a:off x="9588500" y="98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45084</xdr:rowOff>
    </xdr:from>
    <xdr:ext cx="534377"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9372111" y="998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72413</xdr:rowOff>
    </xdr:from>
    <xdr:to>
      <xdr:col>46</xdr:col>
      <xdr:colOff>38100</xdr:colOff>
      <xdr:row>58</xdr:row>
      <xdr:rowOff>2563</xdr:rowOff>
    </xdr:to>
    <xdr:sp macro="" textlink="">
      <xdr:nvSpPr>
        <xdr:cNvPr id="362" name="楕円 361">
          <a:extLst>
            <a:ext uri="{FF2B5EF4-FFF2-40B4-BE49-F238E27FC236}">
              <a16:creationId xmlns="" xmlns:a16="http://schemas.microsoft.com/office/drawing/2014/main" id="{00000000-0008-0000-0700-00006A010000}"/>
            </a:ext>
          </a:extLst>
        </xdr:cNvPr>
        <xdr:cNvSpPr/>
      </xdr:nvSpPr>
      <xdr:spPr>
        <a:xfrm>
          <a:off x="8699500" y="98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165140</xdr:rowOff>
    </xdr:from>
    <xdr:ext cx="534377"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483111" y="993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98236</xdr:rowOff>
    </xdr:from>
    <xdr:to>
      <xdr:col>41</xdr:col>
      <xdr:colOff>101600</xdr:colOff>
      <xdr:row>58</xdr:row>
      <xdr:rowOff>28386</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7810500" y="98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19513</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594111" y="99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103060</xdr:rowOff>
    </xdr:from>
    <xdr:to>
      <xdr:col>36</xdr:col>
      <xdr:colOff>165100</xdr:colOff>
      <xdr:row>58</xdr:row>
      <xdr:rowOff>33210</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6921500" y="98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24337</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05111" y="996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49375</xdr:rowOff>
    </xdr:from>
    <xdr:to>
      <xdr:col>55</xdr:col>
      <xdr:colOff>0</xdr:colOff>
      <xdr:row>78</xdr:row>
      <xdr:rowOff>81764</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flipV="1">
          <a:off x="9639300" y="13422475"/>
          <a:ext cx="838200" cy="3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 xmlns:a16="http://schemas.microsoft.com/office/drawing/2014/main" id="{00000000-0008-0000-0700-00008B010000}"/>
            </a:ext>
          </a:extLst>
        </xdr:cNvPr>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67289</xdr:rowOff>
    </xdr:from>
    <xdr:to>
      <xdr:col>50</xdr:col>
      <xdr:colOff>114300</xdr:colOff>
      <xdr:row>78</xdr:row>
      <xdr:rowOff>81764</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8750300" y="13440389"/>
          <a:ext cx="8890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136034</xdr:rowOff>
    </xdr:from>
    <xdr:to>
      <xdr:col>45</xdr:col>
      <xdr:colOff>177800</xdr:colOff>
      <xdr:row>78</xdr:row>
      <xdr:rowOff>67289</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7861300" y="13337684"/>
          <a:ext cx="889000" cy="10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136034</xdr:rowOff>
    </xdr:from>
    <xdr:to>
      <xdr:col>41</xdr:col>
      <xdr:colOff>50800</xdr:colOff>
      <xdr:row>78</xdr:row>
      <xdr:rowOff>30969</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6972300" y="13337684"/>
          <a:ext cx="8890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170025</xdr:rowOff>
    </xdr:from>
    <xdr:to>
      <xdr:col>55</xdr:col>
      <xdr:colOff>50800</xdr:colOff>
      <xdr:row>78</xdr:row>
      <xdr:rowOff>100175</xdr:rowOff>
    </xdr:to>
    <xdr:sp macro="" textlink="">
      <xdr:nvSpPr>
        <xdr:cNvPr id="413" name="楕円 412">
          <a:extLst>
            <a:ext uri="{FF2B5EF4-FFF2-40B4-BE49-F238E27FC236}">
              <a16:creationId xmlns="" xmlns:a16="http://schemas.microsoft.com/office/drawing/2014/main" id="{00000000-0008-0000-0700-00009D010000}"/>
            </a:ext>
          </a:extLst>
        </xdr:cNvPr>
        <xdr:cNvSpPr/>
      </xdr:nvSpPr>
      <xdr:spPr>
        <a:xfrm>
          <a:off x="10426700" y="1337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84952</xdr:rowOff>
    </xdr:from>
    <xdr:ext cx="469744" cy="259045"/>
    <xdr:sp macro="" textlink="">
      <xdr:nvSpPr>
        <xdr:cNvPr id="414" name="商工費該当値テキスト">
          <a:extLst>
            <a:ext uri="{FF2B5EF4-FFF2-40B4-BE49-F238E27FC236}">
              <a16:creationId xmlns="" xmlns:a16="http://schemas.microsoft.com/office/drawing/2014/main" id="{00000000-0008-0000-0700-00009E010000}"/>
            </a:ext>
          </a:extLst>
        </xdr:cNvPr>
        <xdr:cNvSpPr txBox="1"/>
      </xdr:nvSpPr>
      <xdr:spPr>
        <a:xfrm>
          <a:off x="10528300" y="132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30964</xdr:rowOff>
    </xdr:from>
    <xdr:to>
      <xdr:col>50</xdr:col>
      <xdr:colOff>165100</xdr:colOff>
      <xdr:row>78</xdr:row>
      <xdr:rowOff>132564</xdr:rowOff>
    </xdr:to>
    <xdr:sp macro="" textlink="">
      <xdr:nvSpPr>
        <xdr:cNvPr id="415" name="楕円 414">
          <a:extLst>
            <a:ext uri="{FF2B5EF4-FFF2-40B4-BE49-F238E27FC236}">
              <a16:creationId xmlns="" xmlns:a16="http://schemas.microsoft.com/office/drawing/2014/main" id="{00000000-0008-0000-0700-00009F010000}"/>
            </a:ext>
          </a:extLst>
        </xdr:cNvPr>
        <xdr:cNvSpPr/>
      </xdr:nvSpPr>
      <xdr:spPr>
        <a:xfrm>
          <a:off x="9588500" y="134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123691</xdr:rowOff>
    </xdr:from>
    <xdr:ext cx="469744"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9404428" y="134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16489</xdr:rowOff>
    </xdr:from>
    <xdr:to>
      <xdr:col>46</xdr:col>
      <xdr:colOff>38100</xdr:colOff>
      <xdr:row>78</xdr:row>
      <xdr:rowOff>118089</xdr:rowOff>
    </xdr:to>
    <xdr:sp macro="" textlink="">
      <xdr:nvSpPr>
        <xdr:cNvPr id="417" name="楕円 416">
          <a:extLst>
            <a:ext uri="{FF2B5EF4-FFF2-40B4-BE49-F238E27FC236}">
              <a16:creationId xmlns="" xmlns:a16="http://schemas.microsoft.com/office/drawing/2014/main" id="{00000000-0008-0000-0700-0000A1010000}"/>
            </a:ext>
          </a:extLst>
        </xdr:cNvPr>
        <xdr:cNvSpPr/>
      </xdr:nvSpPr>
      <xdr:spPr>
        <a:xfrm>
          <a:off x="8699500" y="133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109216</xdr:rowOff>
    </xdr:from>
    <xdr:ext cx="469744"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515428" y="1348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85234</xdr:rowOff>
    </xdr:from>
    <xdr:to>
      <xdr:col>41</xdr:col>
      <xdr:colOff>101600</xdr:colOff>
      <xdr:row>78</xdr:row>
      <xdr:rowOff>15384</xdr:rowOff>
    </xdr:to>
    <xdr:sp macro="" textlink="">
      <xdr:nvSpPr>
        <xdr:cNvPr id="419" name="楕円 418">
          <a:extLst>
            <a:ext uri="{FF2B5EF4-FFF2-40B4-BE49-F238E27FC236}">
              <a16:creationId xmlns="" xmlns:a16="http://schemas.microsoft.com/office/drawing/2014/main" id="{00000000-0008-0000-0700-0000A3010000}"/>
            </a:ext>
          </a:extLst>
        </xdr:cNvPr>
        <xdr:cNvSpPr/>
      </xdr:nvSpPr>
      <xdr:spPr>
        <a:xfrm>
          <a:off x="7810500" y="132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6511</xdr:rowOff>
    </xdr:from>
    <xdr:ext cx="534377"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7594111" y="133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151619</xdr:rowOff>
    </xdr:from>
    <xdr:to>
      <xdr:col>36</xdr:col>
      <xdr:colOff>165100</xdr:colOff>
      <xdr:row>78</xdr:row>
      <xdr:rowOff>81769</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6921500" y="133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72896</xdr:rowOff>
    </xdr:from>
    <xdr:ext cx="534377"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05111" y="134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146128</xdr:rowOff>
    </xdr:from>
    <xdr:to>
      <xdr:col>55</xdr:col>
      <xdr:colOff>0</xdr:colOff>
      <xdr:row>96</xdr:row>
      <xdr:rowOff>97075</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flipV="1">
          <a:off x="9639300" y="16433878"/>
          <a:ext cx="838200" cy="12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a:extLst>
            <a:ext uri="{FF2B5EF4-FFF2-40B4-BE49-F238E27FC236}">
              <a16:creationId xmlns="" xmlns:a16="http://schemas.microsoft.com/office/drawing/2014/main" id="{00000000-0008-0000-0700-0000C2010000}"/>
            </a:ext>
          </a:extLst>
        </xdr:cNvPr>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97075</xdr:rowOff>
    </xdr:from>
    <xdr:to>
      <xdr:col>50</xdr:col>
      <xdr:colOff>114300</xdr:colOff>
      <xdr:row>96</xdr:row>
      <xdr:rowOff>124141</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flipV="1">
          <a:off x="8750300" y="16556275"/>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124141</xdr:rowOff>
    </xdr:from>
    <xdr:to>
      <xdr:col>45</xdr:col>
      <xdr:colOff>177800</xdr:colOff>
      <xdr:row>97</xdr:row>
      <xdr:rowOff>18163</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flipV="1">
          <a:off x="7861300" y="16583341"/>
          <a:ext cx="889000" cy="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137483</xdr:rowOff>
    </xdr:from>
    <xdr:to>
      <xdr:col>41</xdr:col>
      <xdr:colOff>50800</xdr:colOff>
      <xdr:row>97</xdr:row>
      <xdr:rowOff>18163</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972300" y="16596683"/>
          <a:ext cx="889000" cy="5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95328</xdr:rowOff>
    </xdr:from>
    <xdr:to>
      <xdr:col>55</xdr:col>
      <xdr:colOff>50800</xdr:colOff>
      <xdr:row>96</xdr:row>
      <xdr:rowOff>25478</xdr:rowOff>
    </xdr:to>
    <xdr:sp macro="" textlink="">
      <xdr:nvSpPr>
        <xdr:cNvPr id="468" name="楕円 467">
          <a:extLst>
            <a:ext uri="{FF2B5EF4-FFF2-40B4-BE49-F238E27FC236}">
              <a16:creationId xmlns="" xmlns:a16="http://schemas.microsoft.com/office/drawing/2014/main" id="{00000000-0008-0000-0700-0000D4010000}"/>
            </a:ext>
          </a:extLst>
        </xdr:cNvPr>
        <xdr:cNvSpPr/>
      </xdr:nvSpPr>
      <xdr:spPr>
        <a:xfrm>
          <a:off x="10426700" y="1638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118205</xdr:rowOff>
    </xdr:from>
    <xdr:ext cx="599010" cy="259045"/>
    <xdr:sp macro="" textlink="">
      <xdr:nvSpPr>
        <xdr:cNvPr id="469" name="土木費該当値テキスト">
          <a:extLst>
            <a:ext uri="{FF2B5EF4-FFF2-40B4-BE49-F238E27FC236}">
              <a16:creationId xmlns="" xmlns:a16="http://schemas.microsoft.com/office/drawing/2014/main" id="{00000000-0008-0000-0700-0000D5010000}"/>
            </a:ext>
          </a:extLst>
        </xdr:cNvPr>
        <xdr:cNvSpPr txBox="1"/>
      </xdr:nvSpPr>
      <xdr:spPr>
        <a:xfrm>
          <a:off x="10528300" y="1623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46275</xdr:rowOff>
    </xdr:from>
    <xdr:to>
      <xdr:col>50</xdr:col>
      <xdr:colOff>165100</xdr:colOff>
      <xdr:row>96</xdr:row>
      <xdr:rowOff>147875</xdr:rowOff>
    </xdr:to>
    <xdr:sp macro="" textlink="">
      <xdr:nvSpPr>
        <xdr:cNvPr id="470" name="楕円 469">
          <a:extLst>
            <a:ext uri="{FF2B5EF4-FFF2-40B4-BE49-F238E27FC236}">
              <a16:creationId xmlns="" xmlns:a16="http://schemas.microsoft.com/office/drawing/2014/main" id="{00000000-0008-0000-0700-0000D6010000}"/>
            </a:ext>
          </a:extLst>
        </xdr:cNvPr>
        <xdr:cNvSpPr/>
      </xdr:nvSpPr>
      <xdr:spPr>
        <a:xfrm>
          <a:off x="9588500" y="165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139002</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9372111" y="165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73341</xdr:rowOff>
    </xdr:from>
    <xdr:to>
      <xdr:col>46</xdr:col>
      <xdr:colOff>38100</xdr:colOff>
      <xdr:row>97</xdr:row>
      <xdr:rowOff>3491</xdr:rowOff>
    </xdr:to>
    <xdr:sp macro="" textlink="">
      <xdr:nvSpPr>
        <xdr:cNvPr id="472" name="楕円 471">
          <a:extLst>
            <a:ext uri="{FF2B5EF4-FFF2-40B4-BE49-F238E27FC236}">
              <a16:creationId xmlns="" xmlns:a16="http://schemas.microsoft.com/office/drawing/2014/main" id="{00000000-0008-0000-0700-0000D8010000}"/>
            </a:ext>
          </a:extLst>
        </xdr:cNvPr>
        <xdr:cNvSpPr/>
      </xdr:nvSpPr>
      <xdr:spPr>
        <a:xfrm>
          <a:off x="8699500" y="165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166068</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8483111" y="166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138813</xdr:rowOff>
    </xdr:from>
    <xdr:to>
      <xdr:col>41</xdr:col>
      <xdr:colOff>101600</xdr:colOff>
      <xdr:row>97</xdr:row>
      <xdr:rowOff>68963</xdr:rowOff>
    </xdr:to>
    <xdr:sp macro="" textlink="">
      <xdr:nvSpPr>
        <xdr:cNvPr id="474" name="楕円 473">
          <a:extLst>
            <a:ext uri="{FF2B5EF4-FFF2-40B4-BE49-F238E27FC236}">
              <a16:creationId xmlns="" xmlns:a16="http://schemas.microsoft.com/office/drawing/2014/main" id="{00000000-0008-0000-0700-0000DA010000}"/>
            </a:ext>
          </a:extLst>
        </xdr:cNvPr>
        <xdr:cNvSpPr/>
      </xdr:nvSpPr>
      <xdr:spPr>
        <a:xfrm>
          <a:off x="7810500" y="165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60090</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7594111" y="1669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86683</xdr:rowOff>
    </xdr:from>
    <xdr:to>
      <xdr:col>36</xdr:col>
      <xdr:colOff>165100</xdr:colOff>
      <xdr:row>97</xdr:row>
      <xdr:rowOff>16833</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6921500" y="165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7960</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05111" y="166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126217</xdr:rowOff>
    </xdr:from>
    <xdr:to>
      <xdr:col>85</xdr:col>
      <xdr:colOff>127000</xdr:colOff>
      <xdr:row>38</xdr:row>
      <xdr:rowOff>862</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5481300" y="6469867"/>
          <a:ext cx="8382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126217</xdr:rowOff>
    </xdr:from>
    <xdr:to>
      <xdr:col>81</xdr:col>
      <xdr:colOff>50800</xdr:colOff>
      <xdr:row>37</xdr:row>
      <xdr:rowOff>151340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flipV="1">
          <a:off x="14592300" y="6469867"/>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151340</xdr:rowOff>
    </xdr:from>
    <xdr:to>
      <xdr:col>76</xdr:col>
      <xdr:colOff>114300</xdr:colOff>
      <xdr:row>37</xdr:row>
      <xdr:rowOff>166231</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flipV="1">
          <a:off x="13703300" y="6494990"/>
          <a:ext cx="889000" cy="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166231</xdr:rowOff>
    </xdr:from>
    <xdr:to>
      <xdr:col>71</xdr:col>
      <xdr:colOff>177800</xdr:colOff>
      <xdr:row>38</xdr:row>
      <xdr:rowOff>3564</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flipV="1">
          <a:off x="12814300" y="6509881"/>
          <a:ext cx="8890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121512</xdr:rowOff>
    </xdr:from>
    <xdr:to>
      <xdr:col>85</xdr:col>
      <xdr:colOff>177800</xdr:colOff>
      <xdr:row>38</xdr:row>
      <xdr:rowOff>51662</xdr:rowOff>
    </xdr:to>
    <xdr:sp macro="" textlink="">
      <xdr:nvSpPr>
        <xdr:cNvPr id="523" name="楕円 522">
          <a:extLst>
            <a:ext uri="{FF2B5EF4-FFF2-40B4-BE49-F238E27FC236}">
              <a16:creationId xmlns="" xmlns:a16="http://schemas.microsoft.com/office/drawing/2014/main" id="{00000000-0008-0000-0700-00000B020000}"/>
            </a:ext>
          </a:extLst>
        </xdr:cNvPr>
        <xdr:cNvSpPr/>
      </xdr:nvSpPr>
      <xdr:spPr>
        <a:xfrm>
          <a:off x="16268700" y="64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36439</xdr:rowOff>
    </xdr:from>
    <xdr:ext cx="534377" cy="259045"/>
    <xdr:sp macro="" textlink="">
      <xdr:nvSpPr>
        <xdr:cNvPr id="524" name="消防費該当値テキスト">
          <a:extLst>
            <a:ext uri="{FF2B5EF4-FFF2-40B4-BE49-F238E27FC236}">
              <a16:creationId xmlns="" xmlns:a16="http://schemas.microsoft.com/office/drawing/2014/main" id="{00000000-0008-0000-0700-00000C020000}"/>
            </a:ext>
          </a:extLst>
        </xdr:cNvPr>
        <xdr:cNvSpPr txBox="1"/>
      </xdr:nvSpPr>
      <xdr:spPr>
        <a:xfrm>
          <a:off x="16370300" y="638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75417</xdr:rowOff>
    </xdr:from>
    <xdr:to>
      <xdr:col>81</xdr:col>
      <xdr:colOff>101600</xdr:colOff>
      <xdr:row>38</xdr:row>
      <xdr:rowOff>5567</xdr:rowOff>
    </xdr:to>
    <xdr:sp macro="" textlink="">
      <xdr:nvSpPr>
        <xdr:cNvPr id="525" name="楕円 524">
          <a:extLst>
            <a:ext uri="{FF2B5EF4-FFF2-40B4-BE49-F238E27FC236}">
              <a16:creationId xmlns="" xmlns:a16="http://schemas.microsoft.com/office/drawing/2014/main" id="{00000000-0008-0000-0700-00000D020000}"/>
            </a:ext>
          </a:extLst>
        </xdr:cNvPr>
        <xdr:cNvSpPr/>
      </xdr:nvSpPr>
      <xdr:spPr>
        <a:xfrm>
          <a:off x="15430500" y="641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168144</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5214111" y="651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100540</xdr:rowOff>
    </xdr:from>
    <xdr:to>
      <xdr:col>76</xdr:col>
      <xdr:colOff>165100</xdr:colOff>
      <xdr:row>38</xdr:row>
      <xdr:rowOff>30690</xdr:rowOff>
    </xdr:to>
    <xdr:sp macro="" textlink="">
      <xdr:nvSpPr>
        <xdr:cNvPr id="527" name="楕円 526">
          <a:extLst>
            <a:ext uri="{FF2B5EF4-FFF2-40B4-BE49-F238E27FC236}">
              <a16:creationId xmlns="" xmlns:a16="http://schemas.microsoft.com/office/drawing/2014/main" id="{00000000-0008-0000-0700-00000F020000}"/>
            </a:ext>
          </a:extLst>
        </xdr:cNvPr>
        <xdr:cNvSpPr/>
      </xdr:nvSpPr>
      <xdr:spPr>
        <a:xfrm>
          <a:off x="14541500" y="64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21817</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325111" y="65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115431</xdr:rowOff>
    </xdr:from>
    <xdr:to>
      <xdr:col>72</xdr:col>
      <xdr:colOff>38100</xdr:colOff>
      <xdr:row>38</xdr:row>
      <xdr:rowOff>45582</xdr:rowOff>
    </xdr:to>
    <xdr:sp macro="" textlink="">
      <xdr:nvSpPr>
        <xdr:cNvPr id="529" name="楕円 528">
          <a:extLst>
            <a:ext uri="{FF2B5EF4-FFF2-40B4-BE49-F238E27FC236}">
              <a16:creationId xmlns="" xmlns:a16="http://schemas.microsoft.com/office/drawing/2014/main" id="{00000000-0008-0000-0700-000011020000}"/>
            </a:ext>
          </a:extLst>
        </xdr:cNvPr>
        <xdr:cNvSpPr/>
      </xdr:nvSpPr>
      <xdr:spPr>
        <a:xfrm>
          <a:off x="13652500" y="64590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36708</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3436111" y="65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124214</xdr:rowOff>
    </xdr:from>
    <xdr:to>
      <xdr:col>67</xdr:col>
      <xdr:colOff>101600</xdr:colOff>
      <xdr:row>38</xdr:row>
      <xdr:rowOff>54364</xdr:rowOff>
    </xdr:to>
    <xdr:sp macro="" textlink="">
      <xdr:nvSpPr>
        <xdr:cNvPr id="531" name="楕円 530">
          <a:extLst>
            <a:ext uri="{FF2B5EF4-FFF2-40B4-BE49-F238E27FC236}">
              <a16:creationId xmlns="" xmlns:a16="http://schemas.microsoft.com/office/drawing/2014/main" id="{00000000-0008-0000-0700-000013020000}"/>
            </a:ext>
          </a:extLst>
        </xdr:cNvPr>
        <xdr:cNvSpPr/>
      </xdr:nvSpPr>
      <xdr:spPr>
        <a:xfrm>
          <a:off x="12763500" y="6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45491</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2547111" y="656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140285</xdr:rowOff>
    </xdr:from>
    <xdr:to>
      <xdr:col>85</xdr:col>
      <xdr:colOff>127000</xdr:colOff>
      <xdr:row>57</xdr:row>
      <xdr:rowOff>31824</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flipV="1">
          <a:off x="15481300" y="9741485"/>
          <a:ext cx="838200" cy="6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31824</xdr:rowOff>
    </xdr:from>
    <xdr:to>
      <xdr:col>81</xdr:col>
      <xdr:colOff>50800</xdr:colOff>
      <xdr:row>57</xdr:row>
      <xdr:rowOff>57010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flipV="1">
          <a:off x="14592300" y="9804474"/>
          <a:ext cx="889000" cy="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16932</xdr:rowOff>
    </xdr:from>
    <xdr:to>
      <xdr:col>76</xdr:col>
      <xdr:colOff>114300</xdr:colOff>
      <xdr:row>57</xdr:row>
      <xdr:rowOff>57010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3703300" y="9789582"/>
          <a:ext cx="889000" cy="4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132293</xdr:rowOff>
    </xdr:from>
    <xdr:to>
      <xdr:col>71</xdr:col>
      <xdr:colOff>177800</xdr:colOff>
      <xdr:row>57</xdr:row>
      <xdr:rowOff>16932</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814300" y="9733493"/>
          <a:ext cx="889000" cy="5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89485</xdr:rowOff>
    </xdr:from>
    <xdr:to>
      <xdr:col>85</xdr:col>
      <xdr:colOff>177800</xdr:colOff>
      <xdr:row>57</xdr:row>
      <xdr:rowOff>19635</xdr:rowOff>
    </xdr:to>
    <xdr:sp macro="" textlink="">
      <xdr:nvSpPr>
        <xdr:cNvPr id="578" name="楕円 577">
          <a:extLst>
            <a:ext uri="{FF2B5EF4-FFF2-40B4-BE49-F238E27FC236}">
              <a16:creationId xmlns="" xmlns:a16="http://schemas.microsoft.com/office/drawing/2014/main" id="{00000000-0008-0000-0700-000042020000}"/>
            </a:ext>
          </a:extLst>
        </xdr:cNvPr>
        <xdr:cNvSpPr/>
      </xdr:nvSpPr>
      <xdr:spPr>
        <a:xfrm>
          <a:off x="16268700" y="96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67912</xdr:rowOff>
    </xdr:from>
    <xdr:ext cx="534377" cy="259045"/>
    <xdr:sp macro="" textlink="">
      <xdr:nvSpPr>
        <xdr:cNvPr id="579" name="教育費該当値テキスト">
          <a:extLst>
            <a:ext uri="{FF2B5EF4-FFF2-40B4-BE49-F238E27FC236}">
              <a16:creationId xmlns="" xmlns:a16="http://schemas.microsoft.com/office/drawing/2014/main" id="{00000000-0008-0000-0700-000043020000}"/>
            </a:ext>
          </a:extLst>
        </xdr:cNvPr>
        <xdr:cNvSpPr txBox="1"/>
      </xdr:nvSpPr>
      <xdr:spPr>
        <a:xfrm>
          <a:off x="16370300" y="9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152474</xdr:rowOff>
    </xdr:from>
    <xdr:to>
      <xdr:col>81</xdr:col>
      <xdr:colOff>101600</xdr:colOff>
      <xdr:row>57</xdr:row>
      <xdr:rowOff>82624</xdr:rowOff>
    </xdr:to>
    <xdr:sp macro="" textlink="">
      <xdr:nvSpPr>
        <xdr:cNvPr id="580" name="楕円 579">
          <a:extLst>
            <a:ext uri="{FF2B5EF4-FFF2-40B4-BE49-F238E27FC236}">
              <a16:creationId xmlns="" xmlns:a16="http://schemas.microsoft.com/office/drawing/2014/main" id="{00000000-0008-0000-0700-000044020000}"/>
            </a:ext>
          </a:extLst>
        </xdr:cNvPr>
        <xdr:cNvSpPr/>
      </xdr:nvSpPr>
      <xdr:spPr>
        <a:xfrm>
          <a:off x="15430500" y="97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73751</xdr:rowOff>
    </xdr:from>
    <xdr:ext cx="534377"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5214111" y="984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6210</xdr:rowOff>
    </xdr:from>
    <xdr:to>
      <xdr:col>76</xdr:col>
      <xdr:colOff>165100</xdr:colOff>
      <xdr:row>57</xdr:row>
      <xdr:rowOff>107810</xdr:rowOff>
    </xdr:to>
    <xdr:sp macro="" textlink="">
      <xdr:nvSpPr>
        <xdr:cNvPr id="582" name="楕円 581">
          <a:extLst>
            <a:ext uri="{FF2B5EF4-FFF2-40B4-BE49-F238E27FC236}">
              <a16:creationId xmlns="" xmlns:a16="http://schemas.microsoft.com/office/drawing/2014/main" id="{00000000-0008-0000-0700-000046020000}"/>
            </a:ext>
          </a:extLst>
        </xdr:cNvPr>
        <xdr:cNvSpPr/>
      </xdr:nvSpPr>
      <xdr:spPr>
        <a:xfrm>
          <a:off x="14541500" y="97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98937</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4325111" y="987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137582</xdr:rowOff>
    </xdr:from>
    <xdr:to>
      <xdr:col>72</xdr:col>
      <xdr:colOff>38100</xdr:colOff>
      <xdr:row>57</xdr:row>
      <xdr:rowOff>67732</xdr:rowOff>
    </xdr:to>
    <xdr:sp macro="" textlink="">
      <xdr:nvSpPr>
        <xdr:cNvPr id="584" name="楕円 583">
          <a:extLst>
            <a:ext uri="{FF2B5EF4-FFF2-40B4-BE49-F238E27FC236}">
              <a16:creationId xmlns="" xmlns:a16="http://schemas.microsoft.com/office/drawing/2014/main" id="{00000000-0008-0000-0700-000048020000}"/>
            </a:ext>
          </a:extLst>
        </xdr:cNvPr>
        <xdr:cNvSpPr/>
      </xdr:nvSpPr>
      <xdr:spPr>
        <a:xfrm>
          <a:off x="13652500" y="97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58859</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3436111" y="983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81493</xdr:rowOff>
    </xdr:from>
    <xdr:to>
      <xdr:col>67</xdr:col>
      <xdr:colOff>101600</xdr:colOff>
      <xdr:row>57</xdr:row>
      <xdr:rowOff>11643</xdr:rowOff>
    </xdr:to>
    <xdr:sp macro="" textlink="">
      <xdr:nvSpPr>
        <xdr:cNvPr id="586" name="楕円 585">
          <a:extLst>
            <a:ext uri="{FF2B5EF4-FFF2-40B4-BE49-F238E27FC236}">
              <a16:creationId xmlns="" xmlns:a16="http://schemas.microsoft.com/office/drawing/2014/main" id="{00000000-0008-0000-0700-00004A020000}"/>
            </a:ext>
          </a:extLst>
        </xdr:cNvPr>
        <xdr:cNvSpPr/>
      </xdr:nvSpPr>
      <xdr:spPr>
        <a:xfrm>
          <a:off x="12763500" y="96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2770</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547111" y="977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138226</xdr:rowOff>
    </xdr:from>
    <xdr:to>
      <xdr:col>85</xdr:col>
      <xdr:colOff>127000</xdr:colOff>
      <xdr:row>78</xdr:row>
      <xdr:rowOff>18137</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5481300" y="13339876"/>
          <a:ext cx="838200" cy="5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138226</xdr:rowOff>
    </xdr:from>
    <xdr:to>
      <xdr:col>81</xdr:col>
      <xdr:colOff>50800</xdr:colOff>
      <xdr:row>78</xdr:row>
      <xdr:rowOff>25336</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flipV="1">
          <a:off x="14592300" y="13339876"/>
          <a:ext cx="8890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25034</xdr:rowOff>
    </xdr:from>
    <xdr:to>
      <xdr:col>76</xdr:col>
      <xdr:colOff>114300</xdr:colOff>
      <xdr:row>78</xdr:row>
      <xdr:rowOff>25336</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3703300" y="13398134"/>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25034</xdr:rowOff>
    </xdr:from>
    <xdr:to>
      <xdr:col>71</xdr:col>
      <xdr:colOff>177800</xdr:colOff>
      <xdr:row>78</xdr:row>
      <xdr:rowOff>25400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flipV="1">
          <a:off x="12814300" y="133981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138787</xdr:rowOff>
    </xdr:from>
    <xdr:to>
      <xdr:col>85</xdr:col>
      <xdr:colOff>177800</xdr:colOff>
      <xdr:row>78</xdr:row>
      <xdr:rowOff>68937</xdr:rowOff>
    </xdr:to>
    <xdr:sp macro="" textlink="">
      <xdr:nvSpPr>
        <xdr:cNvPr id="631" name="楕円 630">
          <a:extLst>
            <a:ext uri="{FF2B5EF4-FFF2-40B4-BE49-F238E27FC236}">
              <a16:creationId xmlns="" xmlns:a16="http://schemas.microsoft.com/office/drawing/2014/main" id="{00000000-0008-0000-0700-000077020000}"/>
            </a:ext>
          </a:extLst>
        </xdr:cNvPr>
        <xdr:cNvSpPr/>
      </xdr:nvSpPr>
      <xdr:spPr>
        <a:xfrm>
          <a:off x="16268700" y="133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53714</xdr:rowOff>
    </xdr:from>
    <xdr:ext cx="469744" cy="259045"/>
    <xdr:sp macro="" textlink="">
      <xdr:nvSpPr>
        <xdr:cNvPr id="632" name="災害復旧費該当値テキスト">
          <a:extLst>
            <a:ext uri="{FF2B5EF4-FFF2-40B4-BE49-F238E27FC236}">
              <a16:creationId xmlns="" xmlns:a16="http://schemas.microsoft.com/office/drawing/2014/main" id="{00000000-0008-0000-0700-000078020000}"/>
            </a:ext>
          </a:extLst>
        </xdr:cNvPr>
        <xdr:cNvSpPr txBox="1"/>
      </xdr:nvSpPr>
      <xdr:spPr>
        <a:xfrm>
          <a:off x="16370300" y="1325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87426</xdr:rowOff>
    </xdr:from>
    <xdr:to>
      <xdr:col>81</xdr:col>
      <xdr:colOff>101600</xdr:colOff>
      <xdr:row>78</xdr:row>
      <xdr:rowOff>17576</xdr:rowOff>
    </xdr:to>
    <xdr:sp macro="" textlink="">
      <xdr:nvSpPr>
        <xdr:cNvPr id="633" name="楕円 632">
          <a:extLst>
            <a:ext uri="{FF2B5EF4-FFF2-40B4-BE49-F238E27FC236}">
              <a16:creationId xmlns="" xmlns:a16="http://schemas.microsoft.com/office/drawing/2014/main" id="{00000000-0008-0000-0700-000079020000}"/>
            </a:ext>
          </a:extLst>
        </xdr:cNvPr>
        <xdr:cNvSpPr/>
      </xdr:nvSpPr>
      <xdr:spPr>
        <a:xfrm>
          <a:off x="15430500" y="132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8703</xdr:rowOff>
    </xdr:from>
    <xdr:ext cx="534377"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5214111" y="1338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145986</xdr:rowOff>
    </xdr:from>
    <xdr:to>
      <xdr:col>76</xdr:col>
      <xdr:colOff>165100</xdr:colOff>
      <xdr:row>78</xdr:row>
      <xdr:rowOff>76136</xdr:rowOff>
    </xdr:to>
    <xdr:sp macro="" textlink="">
      <xdr:nvSpPr>
        <xdr:cNvPr id="635" name="楕円 634">
          <a:extLst>
            <a:ext uri="{FF2B5EF4-FFF2-40B4-BE49-F238E27FC236}">
              <a16:creationId xmlns="" xmlns:a16="http://schemas.microsoft.com/office/drawing/2014/main" id="{00000000-0008-0000-0700-00007B020000}"/>
            </a:ext>
          </a:extLst>
        </xdr:cNvPr>
        <xdr:cNvSpPr/>
      </xdr:nvSpPr>
      <xdr:spPr>
        <a:xfrm>
          <a:off x="14541500" y="133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67263</xdr:rowOff>
    </xdr:from>
    <xdr:ext cx="313932"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4435333" y="13440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145684</xdr:rowOff>
    </xdr:from>
    <xdr:to>
      <xdr:col>72</xdr:col>
      <xdr:colOff>38100</xdr:colOff>
      <xdr:row>78</xdr:row>
      <xdr:rowOff>75834</xdr:rowOff>
    </xdr:to>
    <xdr:sp macro="" textlink="">
      <xdr:nvSpPr>
        <xdr:cNvPr id="637" name="楕円 636">
          <a:extLst>
            <a:ext uri="{FF2B5EF4-FFF2-40B4-BE49-F238E27FC236}">
              <a16:creationId xmlns="" xmlns:a16="http://schemas.microsoft.com/office/drawing/2014/main" id="{00000000-0008-0000-0700-00007D020000}"/>
            </a:ext>
          </a:extLst>
        </xdr:cNvPr>
        <xdr:cNvSpPr/>
      </xdr:nvSpPr>
      <xdr:spPr>
        <a:xfrm>
          <a:off x="13652500" y="133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66961</xdr:rowOff>
    </xdr:from>
    <xdr:ext cx="313932"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3546333" y="13440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39" name="楕円 638">
          <a:extLst>
            <a:ext uri="{FF2B5EF4-FFF2-40B4-BE49-F238E27FC236}">
              <a16:creationId xmlns="" xmlns:a16="http://schemas.microsoft.com/office/drawing/2014/main" id="{00000000-0008-0000-0700-00007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4066</xdr:rowOff>
    </xdr:from>
    <xdr:to>
      <xdr:col>85</xdr:col>
      <xdr:colOff>127000</xdr:colOff>
      <xdr:row>97</xdr:row>
      <xdr:rowOff>15101</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flipV="1">
          <a:off x="15481300" y="16634716"/>
          <a:ext cx="8382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15101</xdr:rowOff>
    </xdr:from>
    <xdr:to>
      <xdr:col>81</xdr:col>
      <xdr:colOff>50800</xdr:colOff>
      <xdr:row>97</xdr:row>
      <xdr:rowOff>24417</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flipV="1">
          <a:off x="14592300" y="16645751"/>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24417</xdr:rowOff>
    </xdr:from>
    <xdr:to>
      <xdr:col>76</xdr:col>
      <xdr:colOff>114300</xdr:colOff>
      <xdr:row>97</xdr:row>
      <xdr:rowOff>33852</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flipV="1">
          <a:off x="13703300" y="16655067"/>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33852</xdr:rowOff>
    </xdr:from>
    <xdr:to>
      <xdr:col>71</xdr:col>
      <xdr:colOff>177800</xdr:colOff>
      <xdr:row>97</xdr:row>
      <xdr:rowOff>44453</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flipV="1">
          <a:off x="12814300" y="16664502"/>
          <a:ext cx="889000" cy="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124716</xdr:rowOff>
    </xdr:from>
    <xdr:to>
      <xdr:col>85</xdr:col>
      <xdr:colOff>177800</xdr:colOff>
      <xdr:row>97</xdr:row>
      <xdr:rowOff>54866</xdr:rowOff>
    </xdr:to>
    <xdr:sp macro="" textlink="">
      <xdr:nvSpPr>
        <xdr:cNvPr id="684" name="楕円 683">
          <a:extLst>
            <a:ext uri="{FF2B5EF4-FFF2-40B4-BE49-F238E27FC236}">
              <a16:creationId xmlns="" xmlns:a16="http://schemas.microsoft.com/office/drawing/2014/main" id="{00000000-0008-0000-0700-0000AC020000}"/>
            </a:ext>
          </a:extLst>
        </xdr:cNvPr>
        <xdr:cNvSpPr/>
      </xdr:nvSpPr>
      <xdr:spPr>
        <a:xfrm>
          <a:off x="16268700" y="165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103143</xdr:rowOff>
    </xdr:from>
    <xdr:ext cx="534377" cy="259045"/>
    <xdr:sp macro="" textlink="">
      <xdr:nvSpPr>
        <xdr:cNvPr id="685" name="公債費該当値テキスト">
          <a:extLst>
            <a:ext uri="{FF2B5EF4-FFF2-40B4-BE49-F238E27FC236}">
              <a16:creationId xmlns="" xmlns:a16="http://schemas.microsoft.com/office/drawing/2014/main" id="{00000000-0008-0000-0700-0000AD020000}"/>
            </a:ext>
          </a:extLst>
        </xdr:cNvPr>
        <xdr:cNvSpPr txBox="1"/>
      </xdr:nvSpPr>
      <xdr:spPr>
        <a:xfrm>
          <a:off x="16370300" y="1656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135751</xdr:rowOff>
    </xdr:from>
    <xdr:to>
      <xdr:col>81</xdr:col>
      <xdr:colOff>101600</xdr:colOff>
      <xdr:row>97</xdr:row>
      <xdr:rowOff>65901</xdr:rowOff>
    </xdr:to>
    <xdr:sp macro="" textlink="">
      <xdr:nvSpPr>
        <xdr:cNvPr id="686" name="楕円 685">
          <a:extLst>
            <a:ext uri="{FF2B5EF4-FFF2-40B4-BE49-F238E27FC236}">
              <a16:creationId xmlns="" xmlns:a16="http://schemas.microsoft.com/office/drawing/2014/main" id="{00000000-0008-0000-0700-0000AE020000}"/>
            </a:ext>
          </a:extLst>
        </xdr:cNvPr>
        <xdr:cNvSpPr/>
      </xdr:nvSpPr>
      <xdr:spPr>
        <a:xfrm>
          <a:off x="15430500" y="165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57028</xdr:rowOff>
    </xdr:from>
    <xdr:ext cx="534377"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5214111" y="166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145067</xdr:rowOff>
    </xdr:from>
    <xdr:to>
      <xdr:col>76</xdr:col>
      <xdr:colOff>165100</xdr:colOff>
      <xdr:row>97</xdr:row>
      <xdr:rowOff>75217</xdr:rowOff>
    </xdr:to>
    <xdr:sp macro="" textlink="">
      <xdr:nvSpPr>
        <xdr:cNvPr id="688" name="楕円 687">
          <a:extLst>
            <a:ext uri="{FF2B5EF4-FFF2-40B4-BE49-F238E27FC236}">
              <a16:creationId xmlns="" xmlns:a16="http://schemas.microsoft.com/office/drawing/2014/main" id="{00000000-0008-0000-0700-0000B0020000}"/>
            </a:ext>
          </a:extLst>
        </xdr:cNvPr>
        <xdr:cNvSpPr/>
      </xdr:nvSpPr>
      <xdr:spPr>
        <a:xfrm>
          <a:off x="14541500" y="166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66344</xdr:rowOff>
    </xdr:from>
    <xdr:ext cx="534377"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4325111" y="166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154502</xdr:rowOff>
    </xdr:from>
    <xdr:to>
      <xdr:col>72</xdr:col>
      <xdr:colOff>38100</xdr:colOff>
      <xdr:row>97</xdr:row>
      <xdr:rowOff>84652</xdr:rowOff>
    </xdr:to>
    <xdr:sp macro="" textlink="">
      <xdr:nvSpPr>
        <xdr:cNvPr id="690" name="楕円 689">
          <a:extLst>
            <a:ext uri="{FF2B5EF4-FFF2-40B4-BE49-F238E27FC236}">
              <a16:creationId xmlns="" xmlns:a16="http://schemas.microsoft.com/office/drawing/2014/main" id="{00000000-0008-0000-0700-0000B2020000}"/>
            </a:ext>
          </a:extLst>
        </xdr:cNvPr>
        <xdr:cNvSpPr/>
      </xdr:nvSpPr>
      <xdr:spPr>
        <a:xfrm>
          <a:off x="13652500" y="166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75779</xdr:rowOff>
    </xdr:from>
    <xdr:ext cx="534377"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3436111" y="1670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165103</xdr:rowOff>
    </xdr:from>
    <xdr:to>
      <xdr:col>67</xdr:col>
      <xdr:colOff>101600</xdr:colOff>
      <xdr:row>97</xdr:row>
      <xdr:rowOff>95253</xdr:rowOff>
    </xdr:to>
    <xdr:sp macro="" textlink="">
      <xdr:nvSpPr>
        <xdr:cNvPr id="692" name="楕円 691">
          <a:extLst>
            <a:ext uri="{FF2B5EF4-FFF2-40B4-BE49-F238E27FC236}">
              <a16:creationId xmlns="" xmlns:a16="http://schemas.microsoft.com/office/drawing/2014/main" id="{00000000-0008-0000-0700-0000B4020000}"/>
            </a:ext>
          </a:extLst>
        </xdr:cNvPr>
        <xdr:cNvSpPr/>
      </xdr:nvSpPr>
      <xdr:spPr>
        <a:xfrm>
          <a:off x="12763500" y="166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86380</xdr:rowOff>
    </xdr:from>
    <xdr:ext cx="534377"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2547111" y="167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当町は類似団体平均と比べると議会費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及び土木費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以外については下回る結果となっており、県平均と比べると、商工費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及び災害復旧費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以外は上回っているものの全体としては概ね健全な財政運営がなされている。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総務費においては、空港対策経費として成田国際空港を離発着する航空機の騒音対策事業にかかる経費や各種補助金が多額となっているため、類似団体平均と比べ上回っている。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また議会費が類似団体と比較して上回っている要因としては議員報酬が類似団体と比較して高額と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なっていることと推測される。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すことなく</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３００百万円積み立てたことにより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標準財政規模比２０％を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回る水準となった。令和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２４百万（標準財政規模比</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％）となっている。今後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事業の選択と集中を徹底し、行政運営の効率化・合理化を図り、積み増しを実施していく。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これまでも全ての会計において、繰上充用や一時借入金等の対策を実施することなく、黒字経営となっており、健全な財政状況といえる。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一般会計では、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年度実質収支額が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２５３百万円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、標準財政規模比で</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％（過去５年の単純平均９．１８％）となっている。実質収支比率は一般的に３％から５％が望ましいとされているが現状の数値程度であれば問題ないと判断している。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36001;&#25919;&#29366;&#27841;&#36039;&#26009;&#38598;&#12305;_124095_&#33437;&#23665;&#30010;_2020(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65.900000000000006</v>
          </cell>
          <cell r="BX53">
            <v>67.599999999999994</v>
          </cell>
          <cell r="CF53">
            <v>69.400000000000006</v>
          </cell>
          <cell r="CN53">
            <v>71.2</v>
          </cell>
          <cell r="CV53">
            <v>72.900000000000006</v>
          </cell>
        </row>
        <row r="55">
          <cell r="AN55" t="str">
            <v>類似団体内平均値</v>
          </cell>
          <cell r="BP55">
            <v>0</v>
          </cell>
          <cell r="BX55">
            <v>0</v>
          </cell>
          <cell r="CF55">
            <v>0</v>
          </cell>
          <cell r="CN55">
            <v>0</v>
          </cell>
          <cell r="CV55">
            <v>0</v>
          </cell>
        </row>
        <row r="57">
          <cell r="BP57">
            <v>56.2</v>
          </cell>
          <cell r="BX57">
            <v>58.2</v>
          </cell>
          <cell r="CF57">
            <v>60.1</v>
          </cell>
          <cell r="CN57">
            <v>61.6</v>
          </cell>
          <cell r="CV57">
            <v>64</v>
          </cell>
        </row>
        <row r="72">
          <cell r="BP72" t="str">
            <v>H28</v>
          </cell>
          <cell r="BX72" t="str">
            <v>H29</v>
          </cell>
          <cell r="CF72" t="str">
            <v>H30</v>
          </cell>
          <cell r="CN72" t="str">
            <v>R01</v>
          </cell>
          <cell r="CV72" t="str">
            <v>R02</v>
          </cell>
        </row>
        <row r="73">
          <cell r="AN73" t="str">
            <v>当該団体値</v>
          </cell>
        </row>
        <row r="75">
          <cell r="BP75">
            <v>4.3</v>
          </cell>
          <cell r="BX75">
            <v>4.7</v>
          </cell>
          <cell r="CF75">
            <v>5.3</v>
          </cell>
          <cell r="CN75">
            <v>6.1</v>
          </cell>
          <cell r="CV75">
            <v>6.5</v>
          </cell>
        </row>
        <row r="77">
          <cell r="AN77" t="str">
            <v>類似団体内平均値</v>
          </cell>
          <cell r="BP77">
            <v>0</v>
          </cell>
          <cell r="BX77">
            <v>0</v>
          </cell>
          <cell r="CF77">
            <v>0</v>
          </cell>
          <cell r="CN77">
            <v>0</v>
          </cell>
          <cell r="CV77">
            <v>0</v>
          </cell>
        </row>
        <row r="79">
          <cell r="BP79">
            <v>8.5</v>
          </cell>
          <cell r="BX79">
            <v>8.5</v>
          </cell>
          <cell r="CF79">
            <v>8.6</v>
          </cell>
          <cell r="CN79">
            <v>8.6</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7052996</v>
      </c>
      <c r="BO4" s="395"/>
      <c r="BP4" s="395"/>
      <c r="BQ4" s="395"/>
      <c r="BR4" s="395"/>
      <c r="BS4" s="395"/>
      <c r="BT4" s="395"/>
      <c r="BU4" s="396"/>
      <c r="BV4" s="394">
        <v>5757778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8.1</v>
      </c>
      <c r="CU4" s="401"/>
      <c r="CV4" s="401"/>
      <c r="CW4" s="401"/>
      <c r="CX4" s="401"/>
      <c r="CY4" s="401"/>
      <c r="CZ4" s="401"/>
      <c r="DA4" s="402"/>
      <c r="DB4" s="400">
        <v>13.9</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6708231</v>
      </c>
      <c r="BO5" s="432"/>
      <c r="BP5" s="432"/>
      <c r="BQ5" s="432"/>
      <c r="BR5" s="432"/>
      <c r="BS5" s="432"/>
      <c r="BT5" s="432"/>
      <c r="BU5" s="433"/>
      <c r="BV5" s="431">
        <v>5156030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90.9</v>
      </c>
      <c r="CU5" s="429"/>
      <c r="CV5" s="429"/>
      <c r="CW5" s="429"/>
      <c r="CX5" s="429"/>
      <c r="CY5" s="429"/>
      <c r="CZ5" s="429"/>
      <c r="DA5" s="430"/>
      <c r="DB5" s="428">
        <v>92.3</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344765</v>
      </c>
      <c r="BO6" s="432"/>
      <c r="BP6" s="432"/>
      <c r="BQ6" s="432"/>
      <c r="BR6" s="432"/>
      <c r="BS6" s="432"/>
      <c r="BT6" s="432"/>
      <c r="BU6" s="433"/>
      <c r="BV6" s="431">
        <v>601748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92</v>
      </c>
      <c r="CU6" s="469"/>
      <c r="CV6" s="469"/>
      <c r="CW6" s="469"/>
      <c r="CX6" s="469"/>
      <c r="CY6" s="469"/>
      <c r="CZ6" s="469"/>
      <c r="DA6" s="470"/>
      <c r="DB6" s="468">
        <v>92.4</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91789</v>
      </c>
      <c r="BO7" s="432"/>
      <c r="BP7" s="432"/>
      <c r="BQ7" s="432"/>
      <c r="BR7" s="432"/>
      <c r="BS7" s="432"/>
      <c r="BT7" s="432"/>
      <c r="BU7" s="433"/>
      <c r="BV7" s="431">
        <v>194458</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3122392</v>
      </c>
      <c r="CU7" s="432"/>
      <c r="CV7" s="432"/>
      <c r="CW7" s="432"/>
      <c r="CX7" s="432"/>
      <c r="CY7" s="432"/>
      <c r="CZ7" s="432"/>
      <c r="DA7" s="433"/>
      <c r="DB7" s="431">
        <v>2935747</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94</v>
      </c>
      <c r="AV8" s="464"/>
      <c r="AW8" s="464"/>
      <c r="AX8" s="464"/>
      <c r="AY8" s="465" t="s">
        <v>108</v>
      </c>
      <c r="AZ8" s="466"/>
      <c r="BA8" s="466"/>
      <c r="BB8" s="466"/>
      <c r="BC8" s="466"/>
      <c r="BD8" s="466"/>
      <c r="BE8" s="466"/>
      <c r="BF8" s="466"/>
      <c r="BG8" s="466"/>
      <c r="BH8" s="466"/>
      <c r="BI8" s="466"/>
      <c r="BJ8" s="466"/>
      <c r="BK8" s="466"/>
      <c r="BL8" s="466"/>
      <c r="BM8" s="467"/>
      <c r="BN8" s="431">
        <v>252976</v>
      </c>
      <c r="BO8" s="432"/>
      <c r="BP8" s="432"/>
      <c r="BQ8" s="432"/>
      <c r="BR8" s="432"/>
      <c r="BS8" s="432"/>
      <c r="BT8" s="432"/>
      <c r="BU8" s="433"/>
      <c r="BV8" s="431">
        <v>407290</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0.99</v>
      </c>
      <c r="CU8" s="472"/>
      <c r="CV8" s="472"/>
      <c r="CW8" s="472"/>
      <c r="CX8" s="472"/>
      <c r="CY8" s="472"/>
      <c r="CZ8" s="472"/>
      <c r="DA8" s="473"/>
      <c r="DB8" s="471">
        <v>0.99</v>
      </c>
      <c r="DC8" s="472"/>
      <c r="DD8" s="472"/>
      <c r="DE8" s="472"/>
      <c r="DF8" s="472"/>
      <c r="DG8" s="472"/>
      <c r="DH8" s="472"/>
      <c r="DI8" s="473"/>
      <c r="DJ8" s="186"/>
      <c r="DK8" s="186"/>
      <c r="DL8" s="186"/>
      <c r="DM8" s="186"/>
      <c r="DN8" s="186"/>
      <c r="DO8" s="186"/>
    </row>
    <row r="9" spans="1:119" ht="18.75" customHeight="1" thickBot="1">
      <c r="A9" s="187"/>
      <c r="B9" s="425" t="s">
        <v>110</v>
      </c>
      <c r="C9" s="426"/>
      <c r="D9" s="426"/>
      <c r="E9" s="426"/>
      <c r="F9" s="426"/>
      <c r="G9" s="426"/>
      <c r="H9" s="426"/>
      <c r="I9" s="426"/>
      <c r="J9" s="426"/>
      <c r="K9" s="474"/>
      <c r="L9" s="475" t="s">
        <v>111</v>
      </c>
      <c r="M9" s="476"/>
      <c r="N9" s="476"/>
      <c r="O9" s="476"/>
      <c r="P9" s="476"/>
      <c r="Q9" s="477"/>
      <c r="R9" s="478">
        <v>7033</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94</v>
      </c>
      <c r="AV9" s="464"/>
      <c r="AW9" s="464"/>
      <c r="AX9" s="464"/>
      <c r="AY9" s="465" t="s">
        <v>114</v>
      </c>
      <c r="AZ9" s="466"/>
      <c r="BA9" s="466"/>
      <c r="BB9" s="466"/>
      <c r="BC9" s="466"/>
      <c r="BD9" s="466"/>
      <c r="BE9" s="466"/>
      <c r="BF9" s="466"/>
      <c r="BG9" s="466"/>
      <c r="BH9" s="466"/>
      <c r="BI9" s="466"/>
      <c r="BJ9" s="466"/>
      <c r="BK9" s="466"/>
      <c r="BL9" s="466"/>
      <c r="BM9" s="467"/>
      <c r="BN9" s="431">
        <v>-154314</v>
      </c>
      <c r="BO9" s="432"/>
      <c r="BP9" s="432"/>
      <c r="BQ9" s="432"/>
      <c r="BR9" s="432"/>
      <c r="BS9" s="432"/>
      <c r="BT9" s="432"/>
      <c r="BU9" s="433"/>
      <c r="BV9" s="431">
        <v>207573</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5.6</v>
      </c>
      <c r="CU9" s="429"/>
      <c r="CV9" s="429"/>
      <c r="CW9" s="429"/>
      <c r="CX9" s="429"/>
      <c r="CY9" s="429"/>
      <c r="CZ9" s="429"/>
      <c r="DA9" s="430"/>
      <c r="DB9" s="428">
        <v>5.3</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116</v>
      </c>
      <c r="M10" s="461"/>
      <c r="N10" s="461"/>
      <c r="O10" s="461"/>
      <c r="P10" s="461"/>
      <c r="Q10" s="462"/>
      <c r="R10" s="482">
        <v>7431</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94</v>
      </c>
      <c r="AV10" s="464"/>
      <c r="AW10" s="464"/>
      <c r="AX10" s="464"/>
      <c r="AY10" s="465" t="s">
        <v>118</v>
      </c>
      <c r="AZ10" s="466"/>
      <c r="BA10" s="466"/>
      <c r="BB10" s="466"/>
      <c r="BC10" s="466"/>
      <c r="BD10" s="466"/>
      <c r="BE10" s="466"/>
      <c r="BF10" s="466"/>
      <c r="BG10" s="466"/>
      <c r="BH10" s="466"/>
      <c r="BI10" s="466"/>
      <c r="BJ10" s="466"/>
      <c r="BK10" s="466"/>
      <c r="BL10" s="466"/>
      <c r="BM10" s="467"/>
      <c r="BN10" s="431">
        <v>300035</v>
      </c>
      <c r="BO10" s="432"/>
      <c r="BP10" s="432"/>
      <c r="BQ10" s="432"/>
      <c r="BR10" s="432"/>
      <c r="BS10" s="432"/>
      <c r="BT10" s="432"/>
      <c r="BU10" s="433"/>
      <c r="BV10" s="431">
        <v>208639</v>
      </c>
      <c r="BW10" s="432"/>
      <c r="BX10" s="432"/>
      <c r="BY10" s="432"/>
      <c r="BZ10" s="432"/>
      <c r="CA10" s="432"/>
      <c r="CB10" s="432"/>
      <c r="CC10" s="433"/>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120</v>
      </c>
      <c r="M11" s="486"/>
      <c r="N11" s="486"/>
      <c r="O11" s="486"/>
      <c r="P11" s="486"/>
      <c r="Q11" s="487"/>
      <c r="R11" s="488" t="s">
        <v>121</v>
      </c>
      <c r="S11" s="489"/>
      <c r="T11" s="489"/>
      <c r="U11" s="489"/>
      <c r="V11" s="490"/>
      <c r="W11" s="419"/>
      <c r="X11" s="420"/>
      <c r="Y11" s="420"/>
      <c r="Z11" s="420"/>
      <c r="AA11" s="420"/>
      <c r="AB11" s="420"/>
      <c r="AC11" s="420"/>
      <c r="AD11" s="420"/>
      <c r="AE11" s="420"/>
      <c r="AF11" s="420"/>
      <c r="AG11" s="420"/>
      <c r="AH11" s="420"/>
      <c r="AI11" s="420"/>
      <c r="AJ11" s="420"/>
      <c r="AK11" s="420"/>
      <c r="AL11" s="423"/>
      <c r="AM11" s="460" t="s">
        <v>122</v>
      </c>
      <c r="AN11" s="461"/>
      <c r="AO11" s="461"/>
      <c r="AP11" s="461"/>
      <c r="AQ11" s="461"/>
      <c r="AR11" s="461"/>
      <c r="AS11" s="461"/>
      <c r="AT11" s="462"/>
      <c r="AU11" s="463" t="s">
        <v>123</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c r="A12" s="187"/>
      <c r="B12" s="491" t="s">
        <v>128</v>
      </c>
      <c r="C12" s="492"/>
      <c r="D12" s="492"/>
      <c r="E12" s="492"/>
      <c r="F12" s="492"/>
      <c r="G12" s="492"/>
      <c r="H12" s="492"/>
      <c r="I12" s="492"/>
      <c r="J12" s="492"/>
      <c r="K12" s="493"/>
      <c r="L12" s="500" t="s">
        <v>129</v>
      </c>
      <c r="M12" s="501"/>
      <c r="N12" s="501"/>
      <c r="O12" s="501"/>
      <c r="P12" s="501"/>
      <c r="Q12" s="502"/>
      <c r="R12" s="503">
        <v>7116</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539987</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126</v>
      </c>
      <c r="CU12" s="472"/>
      <c r="CV12" s="472"/>
      <c r="CW12" s="472"/>
      <c r="CX12" s="472"/>
      <c r="CY12" s="472"/>
      <c r="CZ12" s="472"/>
      <c r="DA12" s="473"/>
      <c r="DB12" s="471" t="s">
        <v>126</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136</v>
      </c>
      <c r="N13" s="523"/>
      <c r="O13" s="523"/>
      <c r="P13" s="523"/>
      <c r="Q13" s="524"/>
      <c r="R13" s="515">
        <v>6844</v>
      </c>
      <c r="S13" s="516"/>
      <c r="T13" s="516"/>
      <c r="U13" s="516"/>
      <c r="V13" s="517"/>
      <c r="W13" s="447" t="s">
        <v>137</v>
      </c>
      <c r="X13" s="448"/>
      <c r="Y13" s="448"/>
      <c r="Z13" s="448"/>
      <c r="AA13" s="448"/>
      <c r="AB13" s="438"/>
      <c r="AC13" s="482">
        <v>982</v>
      </c>
      <c r="AD13" s="483"/>
      <c r="AE13" s="483"/>
      <c r="AF13" s="483"/>
      <c r="AG13" s="525"/>
      <c r="AH13" s="482">
        <v>1016</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145721</v>
      </c>
      <c r="BO13" s="432"/>
      <c r="BP13" s="432"/>
      <c r="BQ13" s="432"/>
      <c r="BR13" s="432"/>
      <c r="BS13" s="432"/>
      <c r="BT13" s="432"/>
      <c r="BU13" s="433"/>
      <c r="BV13" s="431">
        <v>-123775</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6.5</v>
      </c>
      <c r="CU13" s="429"/>
      <c r="CV13" s="429"/>
      <c r="CW13" s="429"/>
      <c r="CX13" s="429"/>
      <c r="CY13" s="429"/>
      <c r="CZ13" s="429"/>
      <c r="DA13" s="430"/>
      <c r="DB13" s="428">
        <v>6.1</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142</v>
      </c>
      <c r="M14" s="513"/>
      <c r="N14" s="513"/>
      <c r="O14" s="513"/>
      <c r="P14" s="513"/>
      <c r="Q14" s="514"/>
      <c r="R14" s="515">
        <v>7255</v>
      </c>
      <c r="S14" s="516"/>
      <c r="T14" s="516"/>
      <c r="U14" s="516"/>
      <c r="V14" s="517"/>
      <c r="W14" s="421"/>
      <c r="X14" s="422"/>
      <c r="Y14" s="422"/>
      <c r="Z14" s="422"/>
      <c r="AA14" s="422"/>
      <c r="AB14" s="411"/>
      <c r="AC14" s="518">
        <v>25</v>
      </c>
      <c r="AD14" s="519"/>
      <c r="AE14" s="519"/>
      <c r="AF14" s="519"/>
      <c r="AG14" s="520"/>
      <c r="AH14" s="518">
        <v>26.1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144</v>
      </c>
      <c r="CU14" s="530"/>
      <c r="CV14" s="530"/>
      <c r="CW14" s="530"/>
      <c r="CX14" s="530"/>
      <c r="CY14" s="530"/>
      <c r="CZ14" s="530"/>
      <c r="DA14" s="531"/>
      <c r="DB14" s="529" t="s">
        <v>144</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145</v>
      </c>
      <c r="N15" s="523"/>
      <c r="O15" s="523"/>
      <c r="P15" s="523"/>
      <c r="Q15" s="524"/>
      <c r="R15" s="515">
        <v>6982</v>
      </c>
      <c r="S15" s="516"/>
      <c r="T15" s="516"/>
      <c r="U15" s="516"/>
      <c r="V15" s="517"/>
      <c r="W15" s="447" t="s">
        <v>146</v>
      </c>
      <c r="X15" s="448"/>
      <c r="Y15" s="448"/>
      <c r="Z15" s="448"/>
      <c r="AA15" s="448"/>
      <c r="AB15" s="438"/>
      <c r="AC15" s="482">
        <v>743</v>
      </c>
      <c r="AD15" s="483"/>
      <c r="AE15" s="483"/>
      <c r="AF15" s="483"/>
      <c r="AG15" s="525"/>
      <c r="AH15" s="482">
        <v>707</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2350722</v>
      </c>
      <c r="BO15" s="395"/>
      <c r="BP15" s="395"/>
      <c r="BQ15" s="395"/>
      <c r="BR15" s="395"/>
      <c r="BS15" s="395"/>
      <c r="BT15" s="395"/>
      <c r="BU15" s="396"/>
      <c r="BV15" s="394">
        <v>2251185</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18.899999999999999</v>
      </c>
      <c r="AD16" s="519"/>
      <c r="AE16" s="519"/>
      <c r="AF16" s="519"/>
      <c r="AG16" s="520"/>
      <c r="AH16" s="518">
        <v>18.2</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2379956</v>
      </c>
      <c r="BO16" s="432"/>
      <c r="BP16" s="432"/>
      <c r="BQ16" s="432"/>
      <c r="BR16" s="432"/>
      <c r="BS16" s="432"/>
      <c r="BT16" s="432"/>
      <c r="BU16" s="433"/>
      <c r="BV16" s="431">
        <v>2253284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2198</v>
      </c>
      <c r="AD17" s="483"/>
      <c r="AE17" s="483"/>
      <c r="AF17" s="483"/>
      <c r="AG17" s="525"/>
      <c r="AH17" s="482">
        <v>2164</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3052043</v>
      </c>
      <c r="BO17" s="432"/>
      <c r="BP17" s="432"/>
      <c r="BQ17" s="432"/>
      <c r="BR17" s="432"/>
      <c r="BS17" s="432"/>
      <c r="BT17" s="432"/>
      <c r="BU17" s="433"/>
      <c r="BV17" s="431">
        <v>2931992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156</v>
      </c>
      <c r="C18" s="474"/>
      <c r="D18" s="474"/>
      <c r="E18" s="546"/>
      <c r="F18" s="546"/>
      <c r="G18" s="546"/>
      <c r="H18" s="546"/>
      <c r="I18" s="546"/>
      <c r="J18" s="546"/>
      <c r="K18" s="546"/>
      <c r="L18" s="547">
        <v>43.24</v>
      </c>
      <c r="M18" s="547"/>
      <c r="N18" s="547"/>
      <c r="O18" s="547"/>
      <c r="P18" s="547"/>
      <c r="Q18" s="547"/>
      <c r="R18" s="548"/>
      <c r="S18" s="548"/>
      <c r="T18" s="548"/>
      <c r="U18" s="548"/>
      <c r="V18" s="549"/>
      <c r="W18" s="449"/>
      <c r="X18" s="450"/>
      <c r="Y18" s="450"/>
      <c r="Z18" s="450"/>
      <c r="AA18" s="450"/>
      <c r="AB18" s="441"/>
      <c r="AC18" s="550">
        <v>56</v>
      </c>
      <c r="AD18" s="551"/>
      <c r="AE18" s="551"/>
      <c r="AF18" s="551"/>
      <c r="AG18" s="552"/>
      <c r="AH18" s="550">
        <v>55.7</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3129622</v>
      </c>
      <c r="BO18" s="432"/>
      <c r="BP18" s="432"/>
      <c r="BQ18" s="432"/>
      <c r="BR18" s="432"/>
      <c r="BS18" s="432"/>
      <c r="BT18" s="432"/>
      <c r="BU18" s="433"/>
      <c r="BV18" s="431">
        <v>3136019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158</v>
      </c>
      <c r="C19" s="474"/>
      <c r="D19" s="474"/>
      <c r="E19" s="546"/>
      <c r="F19" s="546"/>
      <c r="G19" s="546"/>
      <c r="H19" s="546"/>
      <c r="I19" s="546"/>
      <c r="J19" s="546"/>
      <c r="K19" s="546"/>
      <c r="L19" s="554">
        <v>163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4272865</v>
      </c>
      <c r="BO19" s="432"/>
      <c r="BP19" s="432"/>
      <c r="BQ19" s="432"/>
      <c r="BR19" s="432"/>
      <c r="BS19" s="432"/>
      <c r="BT19" s="432"/>
      <c r="BU19" s="433"/>
      <c r="BV19" s="431">
        <v>4347201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160</v>
      </c>
      <c r="C20" s="474"/>
      <c r="D20" s="474"/>
      <c r="E20" s="546"/>
      <c r="F20" s="546"/>
      <c r="G20" s="546"/>
      <c r="H20" s="546"/>
      <c r="I20" s="546"/>
      <c r="J20" s="546"/>
      <c r="K20" s="546"/>
      <c r="L20" s="554">
        <v>2513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2296005</v>
      </c>
      <c r="BO23" s="432"/>
      <c r="BP23" s="432"/>
      <c r="BQ23" s="432"/>
      <c r="BR23" s="432"/>
      <c r="BS23" s="432"/>
      <c r="BT23" s="432"/>
      <c r="BU23" s="433"/>
      <c r="BV23" s="431">
        <v>2413977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169</v>
      </c>
      <c r="F24" s="461"/>
      <c r="G24" s="461"/>
      <c r="H24" s="461"/>
      <c r="I24" s="461"/>
      <c r="J24" s="461"/>
      <c r="K24" s="462"/>
      <c r="L24" s="482">
        <v>1</v>
      </c>
      <c r="M24" s="483"/>
      <c r="N24" s="483"/>
      <c r="O24" s="483"/>
      <c r="P24" s="525"/>
      <c r="Q24" s="482">
        <v>7490</v>
      </c>
      <c r="R24" s="483"/>
      <c r="S24" s="483"/>
      <c r="T24" s="483"/>
      <c r="U24" s="483"/>
      <c r="V24" s="525"/>
      <c r="W24" s="584"/>
      <c r="X24" s="572"/>
      <c r="Y24" s="573"/>
      <c r="Z24" s="481" t="s">
        <v>170</v>
      </c>
      <c r="AA24" s="461"/>
      <c r="AB24" s="461"/>
      <c r="AC24" s="461"/>
      <c r="AD24" s="461"/>
      <c r="AE24" s="461"/>
      <c r="AF24" s="461"/>
      <c r="AG24" s="462"/>
      <c r="AH24" s="482">
        <v>115</v>
      </c>
      <c r="AI24" s="483"/>
      <c r="AJ24" s="483"/>
      <c r="AK24" s="483"/>
      <c r="AL24" s="525"/>
      <c r="AM24" s="482">
        <v>348565</v>
      </c>
      <c r="AN24" s="483"/>
      <c r="AO24" s="483"/>
      <c r="AP24" s="483"/>
      <c r="AQ24" s="483"/>
      <c r="AR24" s="525"/>
      <c r="AS24" s="482">
        <v>3031</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1992690</v>
      </c>
      <c r="BO24" s="432"/>
      <c r="BP24" s="432"/>
      <c r="BQ24" s="432"/>
      <c r="BR24" s="432"/>
      <c r="BS24" s="432"/>
      <c r="BT24" s="432"/>
      <c r="BU24" s="433"/>
      <c r="BV24" s="431">
        <v>2078716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172</v>
      </c>
      <c r="F25" s="461"/>
      <c r="G25" s="461"/>
      <c r="H25" s="461"/>
      <c r="I25" s="461"/>
      <c r="J25" s="461"/>
      <c r="K25" s="462"/>
      <c r="L25" s="482">
        <v>1</v>
      </c>
      <c r="M25" s="483"/>
      <c r="N25" s="483"/>
      <c r="O25" s="483"/>
      <c r="P25" s="525"/>
      <c r="Q25" s="482">
        <v>6140</v>
      </c>
      <c r="R25" s="483"/>
      <c r="S25" s="483"/>
      <c r="T25" s="483"/>
      <c r="U25" s="483"/>
      <c r="V25" s="525"/>
      <c r="W25" s="584"/>
      <c r="X25" s="572"/>
      <c r="Y25" s="573"/>
      <c r="Z25" s="481" t="s">
        <v>173</v>
      </c>
      <c r="AA25" s="461"/>
      <c r="AB25" s="461"/>
      <c r="AC25" s="461"/>
      <c r="AD25" s="461"/>
      <c r="AE25" s="461"/>
      <c r="AF25" s="461"/>
      <c r="AG25" s="462"/>
      <c r="AH25" s="482" t="s">
        <v>144</v>
      </c>
      <c r="AI25" s="483"/>
      <c r="AJ25" s="483"/>
      <c r="AK25" s="483"/>
      <c r="AL25" s="525"/>
      <c r="AM25" s="482" t="s">
        <v>144</v>
      </c>
      <c r="AN25" s="483"/>
      <c r="AO25" s="483"/>
      <c r="AP25" s="483"/>
      <c r="AQ25" s="483"/>
      <c r="AR25" s="525"/>
      <c r="AS25" s="482" t="s">
        <v>144</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271122</v>
      </c>
      <c r="BO25" s="395"/>
      <c r="BP25" s="395"/>
      <c r="BQ25" s="395"/>
      <c r="BR25" s="395"/>
      <c r="BS25" s="395"/>
      <c r="BT25" s="395"/>
      <c r="BU25" s="396"/>
      <c r="BV25" s="394">
        <v>288558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175</v>
      </c>
      <c r="F26" s="461"/>
      <c r="G26" s="461"/>
      <c r="H26" s="461"/>
      <c r="I26" s="461"/>
      <c r="J26" s="461"/>
      <c r="K26" s="462"/>
      <c r="L26" s="482">
        <v>1</v>
      </c>
      <c r="M26" s="483"/>
      <c r="N26" s="483"/>
      <c r="O26" s="483"/>
      <c r="P26" s="525"/>
      <c r="Q26" s="482">
        <v>5460</v>
      </c>
      <c r="R26" s="483"/>
      <c r="S26" s="483"/>
      <c r="T26" s="483"/>
      <c r="U26" s="483"/>
      <c r="V26" s="525"/>
      <c r="W26" s="584"/>
      <c r="X26" s="572"/>
      <c r="Y26" s="573"/>
      <c r="Z26" s="481" t="s">
        <v>176</v>
      </c>
      <c r="AA26" s="594"/>
      <c r="AB26" s="594"/>
      <c r="AC26" s="594"/>
      <c r="AD26" s="594"/>
      <c r="AE26" s="594"/>
      <c r="AF26" s="594"/>
      <c r="AG26" s="595"/>
      <c r="AH26" s="482">
        <v>2</v>
      </c>
      <c r="AI26" s="483"/>
      <c r="AJ26" s="483"/>
      <c r="AK26" s="483"/>
      <c r="AL26" s="525"/>
      <c r="AM26" s="482" t="s">
        <v>177</v>
      </c>
      <c r="AN26" s="483"/>
      <c r="AO26" s="483"/>
      <c r="AP26" s="483"/>
      <c r="AQ26" s="483"/>
      <c r="AR26" s="525"/>
      <c r="AS26" s="482" t="s">
        <v>177</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144</v>
      </c>
      <c r="BO26" s="432"/>
      <c r="BP26" s="432"/>
      <c r="BQ26" s="432"/>
      <c r="BR26" s="432"/>
      <c r="BS26" s="432"/>
      <c r="BT26" s="432"/>
      <c r="BU26" s="433"/>
      <c r="BV26" s="431" t="s">
        <v>144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179</v>
      </c>
      <c r="F27" s="461"/>
      <c r="G27" s="461"/>
      <c r="H27" s="461"/>
      <c r="I27" s="461"/>
      <c r="J27" s="461"/>
      <c r="K27" s="462"/>
      <c r="L27" s="482">
        <v>1</v>
      </c>
      <c r="M27" s="483"/>
      <c r="N27" s="483"/>
      <c r="O27" s="483"/>
      <c r="P27" s="525"/>
      <c r="Q27" s="482">
        <v>2790</v>
      </c>
      <c r="R27" s="483"/>
      <c r="S27" s="483"/>
      <c r="T27" s="483"/>
      <c r="U27" s="483"/>
      <c r="V27" s="525"/>
      <c r="W27" s="584"/>
      <c r="X27" s="572"/>
      <c r="Y27" s="573"/>
      <c r="Z27" s="481" t="s">
        <v>180</v>
      </c>
      <c r="AA27" s="461"/>
      <c r="AB27" s="461"/>
      <c r="AC27" s="461"/>
      <c r="AD27" s="461"/>
      <c r="AE27" s="461"/>
      <c r="AF27" s="461"/>
      <c r="AG27" s="462"/>
      <c r="AH27" s="482" t="s">
        <v>144</v>
      </c>
      <c r="AI27" s="483"/>
      <c r="AJ27" s="483"/>
      <c r="AK27" s="483"/>
      <c r="AL27" s="525"/>
      <c r="AM27" s="482" t="s">
        <v>144</v>
      </c>
      <c r="AN27" s="483"/>
      <c r="AO27" s="483"/>
      <c r="AP27" s="483"/>
      <c r="AQ27" s="483"/>
      <c r="AR27" s="525"/>
      <c r="AS27" s="482" t="s">
        <v>144</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69202</v>
      </c>
      <c r="BO27" s="608"/>
      <c r="BP27" s="608"/>
      <c r="BQ27" s="608"/>
      <c r="BR27" s="608"/>
      <c r="BS27" s="608"/>
      <c r="BT27" s="608"/>
      <c r="BU27" s="609"/>
      <c r="BV27" s="607">
        <v>69199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182</v>
      </c>
      <c r="F28" s="461"/>
      <c r="G28" s="461"/>
      <c r="H28" s="461"/>
      <c r="I28" s="461"/>
      <c r="J28" s="461"/>
      <c r="K28" s="462"/>
      <c r="L28" s="482">
        <v>1</v>
      </c>
      <c r="M28" s="483"/>
      <c r="N28" s="483"/>
      <c r="O28" s="483"/>
      <c r="P28" s="525"/>
      <c r="Q28" s="482">
        <v>2330</v>
      </c>
      <c r="R28" s="483"/>
      <c r="S28" s="483"/>
      <c r="T28" s="483"/>
      <c r="U28" s="483"/>
      <c r="V28" s="525"/>
      <c r="W28" s="584"/>
      <c r="X28" s="572"/>
      <c r="Y28" s="573"/>
      <c r="Z28" s="481" t="s">
        <v>183</v>
      </c>
      <c r="AA28" s="461"/>
      <c r="AB28" s="461"/>
      <c r="AC28" s="461"/>
      <c r="AD28" s="461"/>
      <c r="AE28" s="461"/>
      <c r="AF28" s="461"/>
      <c r="AG28" s="462"/>
      <c r="AH28" s="482" t="s">
        <v>144</v>
      </c>
      <c r="AI28" s="483"/>
      <c r="AJ28" s="483"/>
      <c r="AK28" s="483"/>
      <c r="AL28" s="525"/>
      <c r="AM28" s="482" t="s">
        <v>144</v>
      </c>
      <c r="AN28" s="483"/>
      <c r="AO28" s="483"/>
      <c r="AP28" s="483"/>
      <c r="AQ28" s="483"/>
      <c r="AR28" s="525"/>
      <c r="AS28" s="482" t="s">
        <v>144</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823580</v>
      </c>
      <c r="BO28" s="395"/>
      <c r="BP28" s="395"/>
      <c r="BQ28" s="395"/>
      <c r="BR28" s="395"/>
      <c r="BS28" s="395"/>
      <c r="BT28" s="395"/>
      <c r="BU28" s="396"/>
      <c r="BV28" s="394">
        <v>523545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185</v>
      </c>
      <c r="F29" s="461"/>
      <c r="G29" s="461"/>
      <c r="H29" s="461"/>
      <c r="I29" s="461"/>
      <c r="J29" s="461"/>
      <c r="K29" s="462"/>
      <c r="L29" s="482">
        <v>10</v>
      </c>
      <c r="M29" s="483"/>
      <c r="N29" s="483"/>
      <c r="O29" s="483"/>
      <c r="P29" s="525"/>
      <c r="Q29" s="482">
        <v>2190</v>
      </c>
      <c r="R29" s="483"/>
      <c r="S29" s="483"/>
      <c r="T29" s="483"/>
      <c r="U29" s="483"/>
      <c r="V29" s="525"/>
      <c r="W29" s="585"/>
      <c r="X29" s="586"/>
      <c r="Y29" s="587"/>
      <c r="Z29" s="481" t="s">
        <v>186</v>
      </c>
      <c r="AA29" s="461"/>
      <c r="AB29" s="461"/>
      <c r="AC29" s="461"/>
      <c r="AD29" s="461"/>
      <c r="AE29" s="461"/>
      <c r="AF29" s="461"/>
      <c r="AG29" s="462"/>
      <c r="AH29" s="482">
        <v>115</v>
      </c>
      <c r="AI29" s="483"/>
      <c r="AJ29" s="483"/>
      <c r="AK29" s="483"/>
      <c r="AL29" s="525"/>
      <c r="AM29" s="482">
        <v>348565</v>
      </c>
      <c r="AN29" s="483"/>
      <c r="AO29" s="483"/>
      <c r="AP29" s="483"/>
      <c r="AQ29" s="483"/>
      <c r="AR29" s="525"/>
      <c r="AS29" s="482">
        <v>3031</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61241</v>
      </c>
      <c r="BO29" s="432"/>
      <c r="BP29" s="432"/>
      <c r="BQ29" s="432"/>
      <c r="BR29" s="432"/>
      <c r="BS29" s="432"/>
      <c r="BT29" s="432"/>
      <c r="BU29" s="433"/>
      <c r="BV29" s="431">
        <v>61238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104.3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1418030</v>
      </c>
      <c r="BO30" s="608"/>
      <c r="BP30" s="608"/>
      <c r="BQ30" s="608"/>
      <c r="BR30" s="608"/>
      <c r="BS30" s="608"/>
      <c r="BT30" s="608"/>
      <c r="BU30" s="609"/>
      <c r="BV30" s="607">
        <v>1288333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195</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山武郡市広域行政組合(一般会計）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芝山町振興公社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6</v>
      </c>
      <c r="BF35" s="620"/>
      <c r="BG35" s="621" t="str">
        <f>IF('各会計、関係団体の財政状況及び健全化判断比率'!B32="","",'各会計、関係団体の財政状況及び健全化判断比率'!B32)</f>
        <v>公共下水道事業特別会計</v>
      </c>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千葉県後期高齢者医療広域連合（一般会計）</v>
      </c>
      <c r="BZ35" s="621"/>
      <c r="CA35" s="621"/>
      <c r="CB35" s="621"/>
      <c r="CC35" s="621"/>
      <c r="CD35" s="621"/>
      <c r="CE35" s="621"/>
      <c r="CF35" s="621"/>
      <c r="CG35" s="621"/>
      <c r="CH35" s="621"/>
      <c r="CI35" s="621"/>
      <c r="CJ35" s="621"/>
      <c r="CK35" s="621"/>
      <c r="CL35" s="621"/>
      <c r="CM35" s="621"/>
      <c r="CN35" s="214"/>
      <c r="CO35" s="620">
        <f t="shared" ref="CO35:CO43" si="3">IF(CQ35="","",CO34+1)</f>
        <v>16</v>
      </c>
      <c r="CP35" s="620"/>
      <c r="CQ35" s="621" t="str">
        <f>IF('各会計、関係団体の財政状況及び健全化判断比率'!BS8="","",'各会計、関係団体の財政状況及び健全化判断比率'!BS8)</f>
        <v>風和里しばやま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千葉県後期高齢者医療広域連合（後期高齢者医療特別会計）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山武郡市環境衛生組合（一般会計）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千葉県市町村総合事務組合（一般会計）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千葉県市町村総合事務組合（千葉県自治会館管理運営特別会計）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千葉県市町村総合事務組合（千葉県自治研修センター特別会計）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千葉県市町村総合事務組合（千葉県市町村交通災害共済特別会計）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FAKF6C7I2DYXqwHgk+bNEmbdTua6MaKFaXVqQFP/J3IgUw7p4kcvoifvqxGGBw+opyhmqKL3iGWj+7OZK0g/OA==" saltValue="OVwNDSk0DwqZS/I5ts8E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12" t="s">
        <v>555</v>
      </c>
      <c r="D34" s="1212"/>
      <c r="E34" s="1213"/>
      <c r="F34" s="32">
        <v>8.0299999999999994</v>
      </c>
      <c r="G34" s="33">
        <v>9.19</v>
      </c>
      <c r="H34" s="33">
        <v>6.73</v>
      </c>
      <c r="I34" s="33">
        <v>13.87</v>
      </c>
      <c r="J34" s="34">
        <v>8.1</v>
      </c>
      <c r="K34" s="22"/>
      <c r="L34" s="22"/>
      <c r="M34" s="22"/>
      <c r="N34" s="22"/>
      <c r="O34" s="22"/>
      <c r="P34" s="22"/>
    </row>
    <row r="35" spans="1:16" ht="39" customHeight="1">
      <c r="A35" s="22"/>
      <c r="B35" s="35"/>
      <c r="C35" s="1206" t="s">
        <v>556</v>
      </c>
      <c r="D35" s="1207"/>
      <c r="E35" s="1208"/>
      <c r="F35" s="36">
        <v>0.67</v>
      </c>
      <c r="G35" s="37">
        <v>1.1200000000000001</v>
      </c>
      <c r="H35" s="37">
        <v>1.33</v>
      </c>
      <c r="I35" s="37">
        <v>1.5</v>
      </c>
      <c r="J35" s="38">
        <v>1.6</v>
      </c>
      <c r="K35" s="22"/>
      <c r="L35" s="22"/>
      <c r="M35" s="22"/>
      <c r="N35" s="22"/>
      <c r="O35" s="22"/>
      <c r="P35" s="22"/>
    </row>
    <row r="36" spans="1:16" ht="39" customHeight="1">
      <c r="A36" s="22"/>
      <c r="B36" s="35"/>
      <c r="C36" s="1206" t="s">
        <v>557</v>
      </c>
      <c r="D36" s="1207"/>
      <c r="E36" s="1208"/>
      <c r="F36" s="36">
        <v>1.0900000000000001</v>
      </c>
      <c r="G36" s="37">
        <v>0.51</v>
      </c>
      <c r="H36" s="37">
        <v>0.87</v>
      </c>
      <c r="I36" s="37">
        <v>1.76</v>
      </c>
      <c r="J36" s="38">
        <v>1.2</v>
      </c>
      <c r="K36" s="22"/>
      <c r="L36" s="22"/>
      <c r="M36" s="22"/>
      <c r="N36" s="22"/>
      <c r="O36" s="22"/>
      <c r="P36" s="22"/>
    </row>
    <row r="37" spans="1:16" ht="39" customHeight="1">
      <c r="A37" s="22"/>
      <c r="B37" s="35"/>
      <c r="C37" s="1206" t="s">
        <v>558</v>
      </c>
      <c r="D37" s="1207"/>
      <c r="E37" s="1208"/>
      <c r="F37" s="36">
        <v>0.01</v>
      </c>
      <c r="G37" s="37">
        <v>0.01</v>
      </c>
      <c r="H37" s="37">
        <v>0.01</v>
      </c>
      <c r="I37" s="37">
        <v>0.01</v>
      </c>
      <c r="J37" s="38">
        <v>0.01</v>
      </c>
      <c r="K37" s="22"/>
      <c r="L37" s="22"/>
      <c r="M37" s="22"/>
      <c r="N37" s="22"/>
      <c r="O37" s="22"/>
      <c r="P37" s="22"/>
    </row>
    <row r="38" spans="1:16" ht="39" customHeight="1">
      <c r="A38" s="22"/>
      <c r="B38" s="35"/>
      <c r="C38" s="1206" t="s">
        <v>559</v>
      </c>
      <c r="D38" s="1207"/>
      <c r="E38" s="1208"/>
      <c r="F38" s="36">
        <v>0.01</v>
      </c>
      <c r="G38" s="37">
        <v>0.01</v>
      </c>
      <c r="H38" s="37">
        <v>0.01</v>
      </c>
      <c r="I38" s="37">
        <v>0.01</v>
      </c>
      <c r="J38" s="38">
        <v>0.01</v>
      </c>
      <c r="K38" s="22"/>
      <c r="L38" s="22"/>
      <c r="M38" s="22"/>
      <c r="N38" s="22"/>
      <c r="O38" s="22"/>
      <c r="P38" s="22"/>
    </row>
    <row r="39" spans="1:16" ht="39" customHeight="1">
      <c r="A39" s="22"/>
      <c r="B39" s="35"/>
      <c r="C39" s="1206" t="s">
        <v>560</v>
      </c>
      <c r="D39" s="1207"/>
      <c r="E39" s="1208"/>
      <c r="F39" s="36">
        <v>7.0000000000000007E-2</v>
      </c>
      <c r="G39" s="37">
        <v>0.05</v>
      </c>
      <c r="H39" s="37">
        <v>0.01</v>
      </c>
      <c r="I39" s="37">
        <v>0.01</v>
      </c>
      <c r="J39" s="38">
        <v>0.01</v>
      </c>
      <c r="K39" s="22"/>
      <c r="L39" s="22"/>
      <c r="M39" s="22"/>
      <c r="N39" s="22"/>
      <c r="O39" s="22"/>
      <c r="P39" s="22"/>
    </row>
    <row r="40" spans="1:16" ht="39" customHeight="1">
      <c r="A40" s="22"/>
      <c r="B40" s="35"/>
      <c r="C40" s="1206"/>
      <c r="D40" s="1207"/>
      <c r="E40" s="1208"/>
      <c r="F40" s="36"/>
      <c r="G40" s="37"/>
      <c r="H40" s="37"/>
      <c r="I40" s="37"/>
      <c r="J40" s="38"/>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561</v>
      </c>
      <c r="D42" s="1207"/>
      <c r="E42" s="1208"/>
      <c r="F42" s="36" t="s">
        <v>507</v>
      </c>
      <c r="G42" s="37" t="s">
        <v>507</v>
      </c>
      <c r="H42" s="37" t="s">
        <v>507</v>
      </c>
      <c r="I42" s="37" t="s">
        <v>507</v>
      </c>
      <c r="J42" s="38" t="s">
        <v>507</v>
      </c>
      <c r="K42" s="22"/>
      <c r="L42" s="22"/>
      <c r="M42" s="22"/>
      <c r="N42" s="22"/>
      <c r="O42" s="22"/>
      <c r="P42" s="22"/>
    </row>
    <row r="43" spans="1:16" ht="39" customHeight="1" thickBot="1">
      <c r="A43" s="22"/>
      <c r="B43" s="40"/>
      <c r="C43" s="1209" t="s">
        <v>562</v>
      </c>
      <c r="D43" s="1210"/>
      <c r="E43" s="1211"/>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PoSCjOFCLAwLE9Wx1xnNgnhIoZIn/cxjFSLgfYyZVLE+f8BUtsGFkCU74g5X5yrorBrDXGnltc6gUG1jd8CBQ==" saltValue="AQypGV2vVAm5nYn/JiU1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14" t="s">
        <v>11</v>
      </c>
      <c r="C45" s="1215"/>
      <c r="D45" s="58"/>
      <c r="E45" s="1220" t="s">
        <v>12</v>
      </c>
      <c r="F45" s="1220"/>
      <c r="G45" s="1220"/>
      <c r="H45" s="1220"/>
      <c r="I45" s="1220"/>
      <c r="J45" s="1221"/>
      <c r="K45" s="59">
        <v>200</v>
      </c>
      <c r="L45" s="60">
        <v>214</v>
      </c>
      <c r="M45" s="60">
        <v>220</v>
      </c>
      <c r="N45" s="60">
        <v>231</v>
      </c>
      <c r="O45" s="61">
        <v>240</v>
      </c>
      <c r="P45" s="48"/>
      <c r="Q45" s="48"/>
      <c r="R45" s="48"/>
      <c r="S45" s="48"/>
      <c r="T45" s="48"/>
      <c r="U45" s="48"/>
    </row>
    <row r="46" spans="1:21" ht="30.75" customHeight="1">
      <c r="A46" s="48"/>
      <c r="B46" s="1216"/>
      <c r="C46" s="1217"/>
      <c r="D46" s="62"/>
      <c r="E46" s="1222" t="s">
        <v>13</v>
      </c>
      <c r="F46" s="1222"/>
      <c r="G46" s="1222"/>
      <c r="H46" s="1222"/>
      <c r="I46" s="1222"/>
      <c r="J46" s="1223"/>
      <c r="K46" s="63" t="s">
        <v>507</v>
      </c>
      <c r="L46" s="64" t="s">
        <v>507</v>
      </c>
      <c r="M46" s="64" t="s">
        <v>507</v>
      </c>
      <c r="N46" s="64" t="s">
        <v>507</v>
      </c>
      <c r="O46" s="65" t="s">
        <v>507</v>
      </c>
      <c r="P46" s="48"/>
      <c r="Q46" s="48"/>
      <c r="R46" s="48"/>
      <c r="S46" s="48"/>
      <c r="T46" s="48"/>
      <c r="U46" s="48"/>
    </row>
    <row r="47" spans="1:21" ht="30.75" customHeight="1">
      <c r="A47" s="48"/>
      <c r="B47" s="1216"/>
      <c r="C47" s="1217"/>
      <c r="D47" s="62"/>
      <c r="E47" s="1222" t="s">
        <v>14</v>
      </c>
      <c r="F47" s="1222"/>
      <c r="G47" s="1222"/>
      <c r="H47" s="1222"/>
      <c r="I47" s="1222"/>
      <c r="J47" s="1223"/>
      <c r="K47" s="63" t="s">
        <v>507</v>
      </c>
      <c r="L47" s="64" t="s">
        <v>507</v>
      </c>
      <c r="M47" s="64" t="s">
        <v>507</v>
      </c>
      <c r="N47" s="64" t="s">
        <v>507</v>
      </c>
      <c r="O47" s="65" t="s">
        <v>507</v>
      </c>
      <c r="P47" s="48"/>
      <c r="Q47" s="48"/>
      <c r="R47" s="48"/>
      <c r="S47" s="48"/>
      <c r="T47" s="48"/>
      <c r="U47" s="48"/>
    </row>
    <row r="48" spans="1:21" ht="30.75" customHeight="1">
      <c r="A48" s="48"/>
      <c r="B48" s="1216"/>
      <c r="C48" s="1217"/>
      <c r="D48" s="62"/>
      <c r="E48" s="1222" t="s">
        <v>15</v>
      </c>
      <c r="F48" s="1222"/>
      <c r="G48" s="1222"/>
      <c r="H48" s="1222"/>
      <c r="I48" s="1222"/>
      <c r="J48" s="1223"/>
      <c r="K48" s="63">
        <v>170</v>
      </c>
      <c r="L48" s="64">
        <v>180</v>
      </c>
      <c r="M48" s="64">
        <v>187</v>
      </c>
      <c r="N48" s="64">
        <v>182</v>
      </c>
      <c r="O48" s="65">
        <v>174</v>
      </c>
      <c r="P48" s="48"/>
      <c r="Q48" s="48"/>
      <c r="R48" s="48"/>
      <c r="S48" s="48"/>
      <c r="T48" s="48"/>
      <c r="U48" s="48"/>
    </row>
    <row r="49" spans="1:21" ht="30.75" customHeight="1">
      <c r="A49" s="48"/>
      <c r="B49" s="1216"/>
      <c r="C49" s="1217"/>
      <c r="D49" s="62"/>
      <c r="E49" s="1222" t="s">
        <v>16</v>
      </c>
      <c r="F49" s="1222"/>
      <c r="G49" s="1222"/>
      <c r="H49" s="1222"/>
      <c r="I49" s="1222"/>
      <c r="J49" s="1223"/>
      <c r="K49" s="63">
        <v>14</v>
      </c>
      <c r="L49" s="64">
        <v>17</v>
      </c>
      <c r="M49" s="64">
        <v>19</v>
      </c>
      <c r="N49" s="64">
        <v>22</v>
      </c>
      <c r="O49" s="65">
        <v>28</v>
      </c>
      <c r="P49" s="48"/>
      <c r="Q49" s="48"/>
      <c r="R49" s="48"/>
      <c r="S49" s="48"/>
      <c r="T49" s="48"/>
      <c r="U49" s="48"/>
    </row>
    <row r="50" spans="1:21" ht="30.75" customHeight="1">
      <c r="A50" s="48"/>
      <c r="B50" s="1216"/>
      <c r="C50" s="1217"/>
      <c r="D50" s="62"/>
      <c r="E50" s="1222" t="s">
        <v>17</v>
      </c>
      <c r="F50" s="1222"/>
      <c r="G50" s="1222"/>
      <c r="H50" s="1222"/>
      <c r="I50" s="1222"/>
      <c r="J50" s="1223"/>
      <c r="K50" s="63">
        <v>1</v>
      </c>
      <c r="L50" s="64">
        <v>1</v>
      </c>
      <c r="M50" s="64">
        <v>1</v>
      </c>
      <c r="N50" s="64">
        <v>1</v>
      </c>
      <c r="O50" s="65">
        <v>0</v>
      </c>
      <c r="P50" s="48"/>
      <c r="Q50" s="48"/>
      <c r="R50" s="48"/>
      <c r="S50" s="48"/>
      <c r="T50" s="48"/>
      <c r="U50" s="48"/>
    </row>
    <row r="51" spans="1:21" ht="30.75" customHeight="1">
      <c r="A51" s="48"/>
      <c r="B51" s="1218"/>
      <c r="C51" s="1219"/>
      <c r="D51" s="66"/>
      <c r="E51" s="1222" t="s">
        <v>18</v>
      </c>
      <c r="F51" s="1222"/>
      <c r="G51" s="1222"/>
      <c r="H51" s="1222"/>
      <c r="I51" s="1222"/>
      <c r="J51" s="1223"/>
      <c r="K51" s="63" t="s">
        <v>507</v>
      </c>
      <c r="L51" s="64" t="s">
        <v>507</v>
      </c>
      <c r="M51" s="64" t="s">
        <v>507</v>
      </c>
      <c r="N51" s="64" t="s">
        <v>507</v>
      </c>
      <c r="O51" s="65" t="s">
        <v>507</v>
      </c>
      <c r="P51" s="48"/>
      <c r="Q51" s="48"/>
      <c r="R51" s="48"/>
      <c r="S51" s="48"/>
      <c r="T51" s="48"/>
      <c r="U51" s="48"/>
    </row>
    <row r="52" spans="1:21" ht="30.75" customHeight="1">
      <c r="A52" s="48"/>
      <c r="B52" s="1224" t="s">
        <v>19</v>
      </c>
      <c r="C52" s="1225"/>
      <c r="D52" s="66"/>
      <c r="E52" s="1222" t="s">
        <v>20</v>
      </c>
      <c r="F52" s="1222"/>
      <c r="G52" s="1222"/>
      <c r="H52" s="1222"/>
      <c r="I52" s="1222"/>
      <c r="J52" s="1223"/>
      <c r="K52" s="63">
        <v>267</v>
      </c>
      <c r="L52" s="64">
        <v>266</v>
      </c>
      <c r="M52" s="64">
        <v>262</v>
      </c>
      <c r="N52" s="64">
        <v>255</v>
      </c>
      <c r="O52" s="65">
        <v>250</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118</v>
      </c>
      <c r="L53" s="69">
        <v>146</v>
      </c>
      <c r="M53" s="69">
        <v>165</v>
      </c>
      <c r="N53" s="69">
        <v>181</v>
      </c>
      <c r="O53" s="70">
        <v>192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lVmGUqjorpPoR9kyMEMFbiI6UX8ZUISbOYXitfoKN0AZzLPBaxB/YAych9YbeTIp/7O48KtJywpoJzEZY+w+A==" saltValue="m5wwGWnCESZteEV74gKs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549</v>
      </c>
      <c r="J40" s="100" t="s">
        <v>550</v>
      </c>
      <c r="K40" s="100" t="s">
        <v>551</v>
      </c>
      <c r="L40" s="100" t="s">
        <v>552</v>
      </c>
      <c r="M40" s="101" t="s">
        <v>553</v>
      </c>
    </row>
    <row r="41" spans="2:13" ht="27.75" customHeight="1">
      <c r="B41" s="1240" t="s">
        <v>30</v>
      </c>
      <c r="C41" s="1241"/>
      <c r="D41" s="102"/>
      <c r="E41" s="1246" t="s">
        <v>31</v>
      </c>
      <c r="F41" s="1246"/>
      <c r="G41" s="1246"/>
      <c r="H41" s="1247"/>
      <c r="I41" s="103">
        <v>2552</v>
      </c>
      <c r="J41" s="104">
        <v>2510</v>
      </c>
      <c r="K41" s="104">
        <v>2475</v>
      </c>
      <c r="L41" s="104">
        <v>2414</v>
      </c>
      <c r="M41" s="105">
        <v>2296</v>
      </c>
    </row>
    <row r="42" spans="2:13" ht="27.75" customHeight="1">
      <c r="B42" s="1242"/>
      <c r="C42" s="1243"/>
      <c r="D42" s="106"/>
      <c r="E42" s="1248" t="s">
        <v>32</v>
      </c>
      <c r="F42" s="1248"/>
      <c r="G42" s="1248"/>
      <c r="H42" s="1249"/>
      <c r="I42" s="107" t="s">
        <v>507</v>
      </c>
      <c r="J42" s="108" t="s">
        <v>507</v>
      </c>
      <c r="K42" s="108" t="s">
        <v>507</v>
      </c>
      <c r="L42" s="108" t="s">
        <v>507</v>
      </c>
      <c r="M42" s="109" t="s">
        <v>507</v>
      </c>
    </row>
    <row r="43" spans="2:13" ht="27.75" customHeight="1">
      <c r="B43" s="1242"/>
      <c r="C43" s="1243"/>
      <c r="D43" s="106"/>
      <c r="E43" s="1248" t="s">
        <v>33</v>
      </c>
      <c r="F43" s="1248"/>
      <c r="G43" s="1248"/>
      <c r="H43" s="1249"/>
      <c r="I43" s="107">
        <v>1455</v>
      </c>
      <c r="J43" s="108">
        <v>1377</v>
      </c>
      <c r="K43" s="108">
        <v>1254</v>
      </c>
      <c r="L43" s="108">
        <v>1092</v>
      </c>
      <c r="M43" s="109">
        <v>933</v>
      </c>
    </row>
    <row r="44" spans="2:13" ht="27.75" customHeight="1">
      <c r="B44" s="1242"/>
      <c r="C44" s="1243"/>
      <c r="D44" s="106"/>
      <c r="E44" s="1248" t="s">
        <v>34</v>
      </c>
      <c r="F44" s="1248"/>
      <c r="G44" s="1248"/>
      <c r="H44" s="1249"/>
      <c r="I44" s="107">
        <v>132</v>
      </c>
      <c r="J44" s="108">
        <v>163</v>
      </c>
      <c r="K44" s="108">
        <v>153</v>
      </c>
      <c r="L44" s="108">
        <v>188</v>
      </c>
      <c r="M44" s="109">
        <v>168</v>
      </c>
    </row>
    <row r="45" spans="2:13" ht="27.75" customHeight="1">
      <c r="B45" s="1242"/>
      <c r="C45" s="1243"/>
      <c r="D45" s="106"/>
      <c r="E45" s="1248" t="s">
        <v>35</v>
      </c>
      <c r="F45" s="1248"/>
      <c r="G45" s="1248"/>
      <c r="H45" s="1249"/>
      <c r="I45" s="107">
        <v>175</v>
      </c>
      <c r="J45" s="108">
        <v>132</v>
      </c>
      <c r="K45" s="108">
        <v>101</v>
      </c>
      <c r="L45" s="108">
        <v>92</v>
      </c>
      <c r="M45" s="109">
        <v>158</v>
      </c>
    </row>
    <row r="46" spans="2:13" ht="27.75" customHeight="1">
      <c r="B46" s="1242"/>
      <c r="C46" s="1243"/>
      <c r="D46" s="110"/>
      <c r="E46" s="1248" t="s">
        <v>36</v>
      </c>
      <c r="F46" s="1248"/>
      <c r="G46" s="1248"/>
      <c r="H46" s="1249"/>
      <c r="I46" s="107" t="s">
        <v>507</v>
      </c>
      <c r="J46" s="108" t="s">
        <v>507</v>
      </c>
      <c r="K46" s="108" t="s">
        <v>507</v>
      </c>
      <c r="L46" s="108" t="s">
        <v>507</v>
      </c>
      <c r="M46" s="109" t="s">
        <v>507</v>
      </c>
    </row>
    <row r="47" spans="2:13" ht="27.75" customHeight="1">
      <c r="B47" s="1242"/>
      <c r="C47" s="1243"/>
      <c r="D47" s="111"/>
      <c r="E47" s="1250" t="s">
        <v>37</v>
      </c>
      <c r="F47" s="1251"/>
      <c r="G47" s="1251"/>
      <c r="H47" s="1252"/>
      <c r="I47" s="107" t="s">
        <v>507</v>
      </c>
      <c r="J47" s="108" t="s">
        <v>507</v>
      </c>
      <c r="K47" s="108" t="s">
        <v>507</v>
      </c>
      <c r="L47" s="108" t="s">
        <v>507</v>
      </c>
      <c r="M47" s="109" t="s">
        <v>507</v>
      </c>
    </row>
    <row r="48" spans="2:13" ht="27.75" customHeight="1">
      <c r="B48" s="1242"/>
      <c r="C48" s="1243"/>
      <c r="D48" s="106"/>
      <c r="E48" s="1248" t="s">
        <v>38</v>
      </c>
      <c r="F48" s="1248"/>
      <c r="G48" s="1248"/>
      <c r="H48" s="1249"/>
      <c r="I48" s="107" t="s">
        <v>507</v>
      </c>
      <c r="J48" s="108" t="s">
        <v>507</v>
      </c>
      <c r="K48" s="108" t="s">
        <v>507</v>
      </c>
      <c r="L48" s="108" t="s">
        <v>507</v>
      </c>
      <c r="M48" s="109" t="s">
        <v>507</v>
      </c>
    </row>
    <row r="49" spans="2:13" ht="27.75" customHeight="1">
      <c r="B49" s="1244"/>
      <c r="C49" s="1245"/>
      <c r="D49" s="106"/>
      <c r="E49" s="1248" t="s">
        <v>39</v>
      </c>
      <c r="F49" s="1248"/>
      <c r="G49" s="1248"/>
      <c r="H49" s="1249"/>
      <c r="I49" s="107" t="s">
        <v>507</v>
      </c>
      <c r="J49" s="108" t="s">
        <v>507</v>
      </c>
      <c r="K49" s="108" t="s">
        <v>507</v>
      </c>
      <c r="L49" s="108" t="s">
        <v>507</v>
      </c>
      <c r="M49" s="109" t="s">
        <v>507</v>
      </c>
    </row>
    <row r="50" spans="2:13" ht="27.75" customHeight="1">
      <c r="B50" s="1253" t="s">
        <v>40</v>
      </c>
      <c r="C50" s="1254"/>
      <c r="D50" s="112"/>
      <c r="E50" s="1248" t="s">
        <v>41</v>
      </c>
      <c r="F50" s="1248"/>
      <c r="G50" s="1248"/>
      <c r="H50" s="1249"/>
      <c r="I50" s="107">
        <v>2042</v>
      </c>
      <c r="J50" s="108">
        <v>2314</v>
      </c>
      <c r="K50" s="108">
        <v>2409</v>
      </c>
      <c r="L50" s="108">
        <v>2116</v>
      </c>
      <c r="M50" s="109">
        <v>2561</v>
      </c>
    </row>
    <row r="51" spans="2:13" ht="27.75" customHeight="1">
      <c r="B51" s="1242"/>
      <c r="C51" s="1243"/>
      <c r="D51" s="106"/>
      <c r="E51" s="1248" t="s">
        <v>42</v>
      </c>
      <c r="F51" s="1248"/>
      <c r="G51" s="1248"/>
      <c r="H51" s="1249"/>
      <c r="I51" s="107" t="s">
        <v>507</v>
      </c>
      <c r="J51" s="108" t="s">
        <v>507</v>
      </c>
      <c r="K51" s="108" t="s">
        <v>507</v>
      </c>
      <c r="L51" s="108" t="s">
        <v>507</v>
      </c>
      <c r="M51" s="109" t="s">
        <v>507</v>
      </c>
    </row>
    <row r="52" spans="2:13" ht="27.75" customHeight="1">
      <c r="B52" s="1244"/>
      <c r="C52" s="1245"/>
      <c r="D52" s="106"/>
      <c r="E52" s="1248" t="s">
        <v>43</v>
      </c>
      <c r="F52" s="1248"/>
      <c r="G52" s="1248"/>
      <c r="H52" s="1249"/>
      <c r="I52" s="107">
        <v>3077</v>
      </c>
      <c r="J52" s="108">
        <v>2975</v>
      </c>
      <c r="K52" s="108">
        <v>2818</v>
      </c>
      <c r="L52" s="108">
        <v>2599</v>
      </c>
      <c r="M52" s="109">
        <v>2471</v>
      </c>
    </row>
    <row r="53" spans="2:13" ht="27.75" customHeight="1" thickBot="1">
      <c r="B53" s="1255" t="s">
        <v>44</v>
      </c>
      <c r="C53" s="1256"/>
      <c r="D53" s="113"/>
      <c r="E53" s="1257" t="s">
        <v>45</v>
      </c>
      <c r="F53" s="1257"/>
      <c r="G53" s="1257"/>
      <c r="H53" s="1258"/>
      <c r="I53" s="114">
        <v>-806</v>
      </c>
      <c r="J53" s="115">
        <v>-1106</v>
      </c>
      <c r="K53" s="115">
        <v>-1244</v>
      </c>
      <c r="L53" s="115">
        <v>-930</v>
      </c>
      <c r="M53" s="116">
        <v>-1477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lKDC9GmWiCSs40KgfeNSqUwYUQE3bjERpVi3TeGviRaUuVDYC60DNE7DWvZnMZeUOlVdaYWBNdWMtMrtn+DAA==" saltValue="sRXFvU/Pregt8+yavLtY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551</v>
      </c>
      <c r="G54" s="125" t="s">
        <v>552</v>
      </c>
      <c r="H54" s="126" t="s">
        <v>553</v>
      </c>
    </row>
    <row r="55" spans="2:8" ht="52.5" customHeight="1">
      <c r="B55" s="127"/>
      <c r="C55" s="1267" t="s">
        <v>48</v>
      </c>
      <c r="D55" s="1267"/>
      <c r="E55" s="1268"/>
      <c r="F55" s="128">
        <v>855</v>
      </c>
      <c r="G55" s="128">
        <v>524</v>
      </c>
      <c r="H55" s="129">
        <v>824</v>
      </c>
    </row>
    <row r="56" spans="2:8" ht="52.5" customHeight="1">
      <c r="B56" s="130"/>
      <c r="C56" s="1269" t="s">
        <v>49</v>
      </c>
      <c r="D56" s="1269"/>
      <c r="E56" s="1270"/>
      <c r="F56" s="131">
        <v>61</v>
      </c>
      <c r="G56" s="131">
        <v>61</v>
      </c>
      <c r="H56" s="132">
        <v>61</v>
      </c>
    </row>
    <row r="57" spans="2:8" ht="53.25" customHeight="1">
      <c r="B57" s="130"/>
      <c r="C57" s="1271" t="s">
        <v>50</v>
      </c>
      <c r="D57" s="1271"/>
      <c r="E57" s="1272"/>
      <c r="F57" s="133">
        <v>1247</v>
      </c>
      <c r="G57" s="133">
        <v>1288</v>
      </c>
      <c r="H57" s="134">
        <v>1418</v>
      </c>
    </row>
    <row r="58" spans="2:8" ht="45.75" customHeight="1">
      <c r="B58" s="135"/>
      <c r="C58" s="1259" t="s">
        <v>573</v>
      </c>
      <c r="D58" s="1260"/>
      <c r="E58" s="1261"/>
      <c r="F58" s="136">
        <v>251</v>
      </c>
      <c r="G58" s="136">
        <v>251</v>
      </c>
      <c r="H58" s="137">
        <v>296</v>
      </c>
    </row>
    <row r="59" spans="2:8" ht="45.75" customHeight="1">
      <c r="B59" s="135"/>
      <c r="C59" s="1259" t="s">
        <v>569</v>
      </c>
      <c r="D59" s="1260"/>
      <c r="E59" s="1261"/>
      <c r="F59" s="136">
        <v>227</v>
      </c>
      <c r="G59" s="136">
        <v>227</v>
      </c>
      <c r="H59" s="137">
        <v>223</v>
      </c>
    </row>
    <row r="60" spans="2:8" ht="45.75" customHeight="1">
      <c r="B60" s="135"/>
      <c r="C60" s="1259" t="s">
        <v>570</v>
      </c>
      <c r="D60" s="1260"/>
      <c r="E60" s="1261"/>
      <c r="F60" s="136">
        <v>22</v>
      </c>
      <c r="G60" s="136">
        <v>60</v>
      </c>
      <c r="H60" s="137">
        <v>197</v>
      </c>
    </row>
    <row r="61" spans="2:8" ht="45.75" customHeight="1">
      <c r="B61" s="135"/>
      <c r="C61" s="1259" t="s">
        <v>571</v>
      </c>
      <c r="D61" s="1260"/>
      <c r="E61" s="1261"/>
      <c r="F61" s="136">
        <v>187</v>
      </c>
      <c r="G61" s="136">
        <v>185</v>
      </c>
      <c r="H61" s="137">
        <v>176</v>
      </c>
    </row>
    <row r="62" spans="2:8" ht="45.75" customHeight="1" thickBot="1">
      <c r="B62" s="138"/>
      <c r="C62" s="1262" t="s">
        <v>572</v>
      </c>
      <c r="D62" s="1263"/>
      <c r="E62" s="1264"/>
      <c r="F62" s="139">
        <v>163</v>
      </c>
      <c r="G62" s="139">
        <v>163</v>
      </c>
      <c r="H62" s="140">
        <v>163</v>
      </c>
    </row>
    <row r="63" spans="2:8" ht="52.5" customHeight="1" thickBot="1">
      <c r="B63" s="141"/>
      <c r="C63" s="1265" t="s">
        <v>51</v>
      </c>
      <c r="D63" s="1265"/>
      <c r="E63" s="1266"/>
      <c r="F63" s="142">
        <v>2164</v>
      </c>
      <c r="G63" s="142">
        <v>1873</v>
      </c>
      <c r="H63" s="143">
        <v>2303</v>
      </c>
    </row>
    <row r="64" spans="2:8" ht="15" customHeight="1"/>
  </sheetData>
  <sheetProtection algorithmName="SHA-512" hashValue="bzCVOrkdwTHPOqos90TvkjB7ET2DdNgn98YMjpNcRH55XgalQ5Ze3Gr3/vrXqHM5PowbXyNBvtws3PIrWkjIAA==" saltValue="Rh36cMpyGyovc1WqYs3Y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cols>
    <col min="1" max="1" width="6.33203125" style="1275" customWidth="1"/>
    <col min="2" max="107" width="2.44140625" style="1275" customWidth="1"/>
    <col min="108" max="108" width="6.109375" style="1283" customWidth="1"/>
    <col min="109" max="109" width="5.88671875" style="1282" customWidth="1"/>
    <col min="110" max="110" width="19.109375" style="1275" hidden="1"/>
    <col min="111" max="115" width="12.6640625" style="1275" hidden="1"/>
    <col min="116" max="349" width="8.6640625" style="1275" hidden="1"/>
    <col min="350" max="355" width="14.88671875" style="1275" hidden="1"/>
    <col min="356" max="357" width="15.88671875" style="1275" hidden="1"/>
    <col min="358" max="363" width="16.109375" style="1275" hidden="1"/>
    <col min="364" max="364" width="6.109375" style="1275" hidden="1"/>
    <col min="365" max="365" width="3" style="1275" hidden="1"/>
    <col min="366" max="605" width="8.6640625" style="1275" hidden="1"/>
    <col min="606" max="611" width="14.88671875" style="1275" hidden="1"/>
    <col min="612" max="613" width="15.88671875" style="1275" hidden="1"/>
    <col min="614" max="619" width="16.109375" style="1275" hidden="1"/>
    <col min="620" max="620" width="6.109375" style="1275" hidden="1"/>
    <col min="621" max="621" width="3" style="1275" hidden="1"/>
    <col min="622" max="861" width="8.6640625" style="1275" hidden="1"/>
    <col min="862" max="867" width="14.88671875" style="1275" hidden="1"/>
    <col min="868" max="869" width="15.88671875" style="1275" hidden="1"/>
    <col min="870" max="875" width="16.109375" style="1275" hidden="1"/>
    <col min="876" max="876" width="6.109375" style="1275" hidden="1"/>
    <col min="877" max="877" width="3" style="1275" hidden="1"/>
    <col min="878" max="1117" width="8.6640625" style="1275" hidden="1"/>
    <col min="1118" max="1123" width="14.88671875" style="1275" hidden="1"/>
    <col min="1124" max="1125" width="15.88671875" style="1275" hidden="1"/>
    <col min="1126" max="1131" width="16.109375" style="1275" hidden="1"/>
    <col min="1132" max="1132" width="6.109375" style="1275" hidden="1"/>
    <col min="1133" max="1133" width="3" style="1275" hidden="1"/>
    <col min="1134" max="1373" width="8.6640625" style="1275" hidden="1"/>
    <col min="1374" max="1379" width="14.88671875" style="1275" hidden="1"/>
    <col min="1380" max="1381" width="15.88671875" style="1275" hidden="1"/>
    <col min="1382" max="1387" width="16.109375" style="1275" hidden="1"/>
    <col min="1388" max="1388" width="6.109375" style="1275" hidden="1"/>
    <col min="1389" max="1389" width="3" style="1275" hidden="1"/>
    <col min="1390" max="1629" width="8.6640625" style="1275" hidden="1"/>
    <col min="1630" max="1635" width="14.88671875" style="1275" hidden="1"/>
    <col min="1636" max="1637" width="15.88671875" style="1275" hidden="1"/>
    <col min="1638" max="1643" width="16.109375" style="1275" hidden="1"/>
    <col min="1644" max="1644" width="6.109375" style="1275" hidden="1"/>
    <col min="1645" max="1645" width="3" style="1275" hidden="1"/>
    <col min="1646" max="1885" width="8.6640625" style="1275" hidden="1"/>
    <col min="1886" max="1891" width="14.88671875" style="1275" hidden="1"/>
    <col min="1892" max="1893" width="15.88671875" style="1275" hidden="1"/>
    <col min="1894" max="1899" width="16.109375" style="1275" hidden="1"/>
    <col min="1900" max="1900" width="6.109375" style="1275" hidden="1"/>
    <col min="1901" max="1901" width="3" style="1275" hidden="1"/>
    <col min="1902" max="2141" width="8.6640625" style="1275" hidden="1"/>
    <col min="2142" max="2147" width="14.88671875" style="1275" hidden="1"/>
    <col min="2148" max="2149" width="15.88671875" style="1275" hidden="1"/>
    <col min="2150" max="2155" width="16.109375" style="1275" hidden="1"/>
    <col min="2156" max="2156" width="6.109375" style="1275" hidden="1"/>
    <col min="2157" max="2157" width="3" style="1275" hidden="1"/>
    <col min="2158" max="2397" width="8.6640625" style="1275" hidden="1"/>
    <col min="2398" max="2403" width="14.88671875" style="1275" hidden="1"/>
    <col min="2404" max="2405" width="15.88671875" style="1275" hidden="1"/>
    <col min="2406" max="2411" width="16.109375" style="1275" hidden="1"/>
    <col min="2412" max="2412" width="6.109375" style="1275" hidden="1"/>
    <col min="2413" max="2413" width="3" style="1275" hidden="1"/>
    <col min="2414" max="2653" width="8.6640625" style="1275" hidden="1"/>
    <col min="2654" max="2659" width="14.88671875" style="1275" hidden="1"/>
    <col min="2660" max="2661" width="15.88671875" style="1275" hidden="1"/>
    <col min="2662" max="2667" width="16.109375" style="1275" hidden="1"/>
    <col min="2668" max="2668" width="6.109375" style="1275" hidden="1"/>
    <col min="2669" max="2669" width="3" style="1275" hidden="1"/>
    <col min="2670" max="2909" width="8.6640625" style="1275" hidden="1"/>
    <col min="2910" max="2915" width="14.88671875" style="1275" hidden="1"/>
    <col min="2916" max="2917" width="15.88671875" style="1275" hidden="1"/>
    <col min="2918" max="2923" width="16.109375" style="1275" hidden="1"/>
    <col min="2924" max="2924" width="6.109375" style="1275" hidden="1"/>
    <col min="2925" max="2925" width="3" style="1275" hidden="1"/>
    <col min="2926" max="3165" width="8.6640625" style="1275" hidden="1"/>
    <col min="3166" max="3171" width="14.88671875" style="1275" hidden="1"/>
    <col min="3172" max="3173" width="15.88671875" style="1275" hidden="1"/>
    <col min="3174" max="3179" width="16.109375" style="1275" hidden="1"/>
    <col min="3180" max="3180" width="6.109375" style="1275" hidden="1"/>
    <col min="3181" max="3181" width="3" style="1275" hidden="1"/>
    <col min="3182" max="3421" width="8.6640625" style="1275" hidden="1"/>
    <col min="3422" max="3427" width="14.88671875" style="1275" hidden="1"/>
    <col min="3428" max="3429" width="15.88671875" style="1275" hidden="1"/>
    <col min="3430" max="3435" width="16.109375" style="1275" hidden="1"/>
    <col min="3436" max="3436" width="6.109375" style="1275" hidden="1"/>
    <col min="3437" max="3437" width="3" style="1275" hidden="1"/>
    <col min="3438" max="3677" width="8.6640625" style="1275" hidden="1"/>
    <col min="3678" max="3683" width="14.88671875" style="1275" hidden="1"/>
    <col min="3684" max="3685" width="15.88671875" style="1275" hidden="1"/>
    <col min="3686" max="3691" width="16.109375" style="1275" hidden="1"/>
    <col min="3692" max="3692" width="6.109375" style="1275" hidden="1"/>
    <col min="3693" max="3693" width="3" style="1275" hidden="1"/>
    <col min="3694" max="3933" width="8.6640625" style="1275" hidden="1"/>
    <col min="3934" max="3939" width="14.88671875" style="1275" hidden="1"/>
    <col min="3940" max="3941" width="15.88671875" style="1275" hidden="1"/>
    <col min="3942" max="3947" width="16.109375" style="1275" hidden="1"/>
    <col min="3948" max="3948" width="6.109375" style="1275" hidden="1"/>
    <col min="3949" max="3949" width="3" style="1275" hidden="1"/>
    <col min="3950" max="4189" width="8.6640625" style="1275" hidden="1"/>
    <col min="4190" max="4195" width="14.88671875" style="1275" hidden="1"/>
    <col min="4196" max="4197" width="15.88671875" style="1275" hidden="1"/>
    <col min="4198" max="4203" width="16.109375" style="1275" hidden="1"/>
    <col min="4204" max="4204" width="6.109375" style="1275" hidden="1"/>
    <col min="4205" max="4205" width="3" style="1275" hidden="1"/>
    <col min="4206" max="4445" width="8.6640625" style="1275" hidden="1"/>
    <col min="4446" max="4451" width="14.88671875" style="1275" hidden="1"/>
    <col min="4452" max="4453" width="15.88671875" style="1275" hidden="1"/>
    <col min="4454" max="4459" width="16.109375" style="1275" hidden="1"/>
    <col min="4460" max="4460" width="6.109375" style="1275" hidden="1"/>
    <col min="4461" max="4461" width="3" style="1275" hidden="1"/>
    <col min="4462" max="4701" width="8.6640625" style="1275" hidden="1"/>
    <col min="4702" max="4707" width="14.88671875" style="1275" hidden="1"/>
    <col min="4708" max="4709" width="15.88671875" style="1275" hidden="1"/>
    <col min="4710" max="4715" width="16.109375" style="1275" hidden="1"/>
    <col min="4716" max="4716" width="6.109375" style="1275" hidden="1"/>
    <col min="4717" max="4717" width="3" style="1275" hidden="1"/>
    <col min="4718" max="4957" width="8.6640625" style="1275" hidden="1"/>
    <col min="4958" max="4963" width="14.88671875" style="1275" hidden="1"/>
    <col min="4964" max="4965" width="15.88671875" style="1275" hidden="1"/>
    <col min="4966" max="4971" width="16.109375" style="1275" hidden="1"/>
    <col min="4972" max="4972" width="6.109375" style="1275" hidden="1"/>
    <col min="4973" max="4973" width="3" style="1275" hidden="1"/>
    <col min="4974" max="5213" width="8.6640625" style="1275" hidden="1"/>
    <col min="5214" max="5219" width="14.88671875" style="1275" hidden="1"/>
    <col min="5220" max="5221" width="15.88671875" style="1275" hidden="1"/>
    <col min="5222" max="5227" width="16.109375" style="1275" hidden="1"/>
    <col min="5228" max="5228" width="6.109375" style="1275" hidden="1"/>
    <col min="5229" max="5229" width="3" style="1275" hidden="1"/>
    <col min="5230" max="5469" width="8.6640625" style="1275" hidden="1"/>
    <col min="5470" max="5475" width="14.88671875" style="1275" hidden="1"/>
    <col min="5476" max="5477" width="15.88671875" style="1275" hidden="1"/>
    <col min="5478" max="5483" width="16.109375" style="1275" hidden="1"/>
    <col min="5484" max="5484" width="6.109375" style="1275" hidden="1"/>
    <col min="5485" max="5485" width="3" style="1275" hidden="1"/>
    <col min="5486" max="5725" width="8.6640625" style="1275" hidden="1"/>
    <col min="5726" max="5731" width="14.88671875" style="1275" hidden="1"/>
    <col min="5732" max="5733" width="15.88671875" style="1275" hidden="1"/>
    <col min="5734" max="5739" width="16.109375" style="1275" hidden="1"/>
    <col min="5740" max="5740" width="6.109375" style="1275" hidden="1"/>
    <col min="5741" max="5741" width="3" style="1275" hidden="1"/>
    <col min="5742" max="5981" width="8.6640625" style="1275" hidden="1"/>
    <col min="5982" max="5987" width="14.88671875" style="1275" hidden="1"/>
    <col min="5988" max="5989" width="15.88671875" style="1275" hidden="1"/>
    <col min="5990" max="5995" width="16.109375" style="1275" hidden="1"/>
    <col min="5996" max="5996" width="6.109375" style="1275" hidden="1"/>
    <col min="5997" max="5997" width="3" style="1275" hidden="1"/>
    <col min="5998" max="6237" width="8.6640625" style="1275" hidden="1"/>
    <col min="6238" max="6243" width="14.88671875" style="1275" hidden="1"/>
    <col min="6244" max="6245" width="15.88671875" style="1275" hidden="1"/>
    <col min="6246" max="6251" width="16.109375" style="1275" hidden="1"/>
    <col min="6252" max="6252" width="6.109375" style="1275" hidden="1"/>
    <col min="6253" max="6253" width="3" style="1275" hidden="1"/>
    <col min="6254" max="6493" width="8.6640625" style="1275" hidden="1"/>
    <col min="6494" max="6499" width="14.88671875" style="1275" hidden="1"/>
    <col min="6500" max="6501" width="15.88671875" style="1275" hidden="1"/>
    <col min="6502" max="6507" width="16.109375" style="1275" hidden="1"/>
    <col min="6508" max="6508" width="6.109375" style="1275" hidden="1"/>
    <col min="6509" max="6509" width="3" style="1275" hidden="1"/>
    <col min="6510" max="6749" width="8.6640625" style="1275" hidden="1"/>
    <col min="6750" max="6755" width="14.88671875" style="1275" hidden="1"/>
    <col min="6756" max="6757" width="15.88671875" style="1275" hidden="1"/>
    <col min="6758" max="6763" width="16.109375" style="1275" hidden="1"/>
    <col min="6764" max="6764" width="6.109375" style="1275" hidden="1"/>
    <col min="6765" max="6765" width="3" style="1275" hidden="1"/>
    <col min="6766" max="7005" width="8.6640625" style="1275" hidden="1"/>
    <col min="7006" max="7011" width="14.88671875" style="1275" hidden="1"/>
    <col min="7012" max="7013" width="15.88671875" style="1275" hidden="1"/>
    <col min="7014" max="7019" width="16.109375" style="1275" hidden="1"/>
    <col min="7020" max="7020" width="6.109375" style="1275" hidden="1"/>
    <col min="7021" max="7021" width="3" style="1275" hidden="1"/>
    <col min="7022" max="7261" width="8.6640625" style="1275" hidden="1"/>
    <col min="7262" max="7267" width="14.88671875" style="1275" hidden="1"/>
    <col min="7268" max="7269" width="15.88671875" style="1275" hidden="1"/>
    <col min="7270" max="7275" width="16.109375" style="1275" hidden="1"/>
    <col min="7276" max="7276" width="6.109375" style="1275" hidden="1"/>
    <col min="7277" max="7277" width="3" style="1275" hidden="1"/>
    <col min="7278" max="7517" width="8.6640625" style="1275" hidden="1"/>
    <col min="7518" max="7523" width="14.88671875" style="1275" hidden="1"/>
    <col min="7524" max="7525" width="15.88671875" style="1275" hidden="1"/>
    <col min="7526" max="7531" width="16.109375" style="1275" hidden="1"/>
    <col min="7532" max="7532" width="6.109375" style="1275" hidden="1"/>
    <col min="7533" max="7533" width="3" style="1275" hidden="1"/>
    <col min="7534" max="7773" width="8.6640625" style="1275" hidden="1"/>
    <col min="7774" max="7779" width="14.88671875" style="1275" hidden="1"/>
    <col min="7780" max="7781" width="15.88671875" style="1275" hidden="1"/>
    <col min="7782" max="7787" width="16.109375" style="1275" hidden="1"/>
    <col min="7788" max="7788" width="6.109375" style="1275" hidden="1"/>
    <col min="7789" max="7789" width="3" style="1275" hidden="1"/>
    <col min="7790" max="8029" width="8.6640625" style="1275" hidden="1"/>
    <col min="8030" max="8035" width="14.88671875" style="1275" hidden="1"/>
    <col min="8036" max="8037" width="15.88671875" style="1275" hidden="1"/>
    <col min="8038" max="8043" width="16.109375" style="1275" hidden="1"/>
    <col min="8044" max="8044" width="6.109375" style="1275" hidden="1"/>
    <col min="8045" max="8045" width="3" style="1275" hidden="1"/>
    <col min="8046" max="8285" width="8.6640625" style="1275" hidden="1"/>
    <col min="8286" max="8291" width="14.88671875" style="1275" hidden="1"/>
    <col min="8292" max="8293" width="15.88671875" style="1275" hidden="1"/>
    <col min="8294" max="8299" width="16.109375" style="1275" hidden="1"/>
    <col min="8300" max="8300" width="6.109375" style="1275" hidden="1"/>
    <col min="8301" max="8301" width="3" style="1275" hidden="1"/>
    <col min="8302" max="8541" width="8.6640625" style="1275" hidden="1"/>
    <col min="8542" max="8547" width="14.88671875" style="1275" hidden="1"/>
    <col min="8548" max="8549" width="15.88671875" style="1275" hidden="1"/>
    <col min="8550" max="8555" width="16.109375" style="1275" hidden="1"/>
    <col min="8556" max="8556" width="6.109375" style="1275" hidden="1"/>
    <col min="8557" max="8557" width="3" style="1275" hidden="1"/>
    <col min="8558" max="8797" width="8.6640625" style="1275" hidden="1"/>
    <col min="8798" max="8803" width="14.88671875" style="1275" hidden="1"/>
    <col min="8804" max="8805" width="15.88671875" style="1275" hidden="1"/>
    <col min="8806" max="8811" width="16.109375" style="1275" hidden="1"/>
    <col min="8812" max="8812" width="6.109375" style="1275" hidden="1"/>
    <col min="8813" max="8813" width="3" style="1275" hidden="1"/>
    <col min="8814" max="9053" width="8.6640625" style="1275" hidden="1"/>
    <col min="9054" max="9059" width="14.88671875" style="1275" hidden="1"/>
    <col min="9060" max="9061" width="15.88671875" style="1275" hidden="1"/>
    <col min="9062" max="9067" width="16.109375" style="1275" hidden="1"/>
    <col min="9068" max="9068" width="6.109375" style="1275" hidden="1"/>
    <col min="9069" max="9069" width="3" style="1275" hidden="1"/>
    <col min="9070" max="9309" width="8.6640625" style="1275" hidden="1"/>
    <col min="9310" max="9315" width="14.88671875" style="1275" hidden="1"/>
    <col min="9316" max="9317" width="15.88671875" style="1275" hidden="1"/>
    <col min="9318" max="9323" width="16.109375" style="1275" hidden="1"/>
    <col min="9324" max="9324" width="6.109375" style="1275" hidden="1"/>
    <col min="9325" max="9325" width="3" style="1275" hidden="1"/>
    <col min="9326" max="9565" width="8.6640625" style="1275" hidden="1"/>
    <col min="9566" max="9571" width="14.88671875" style="1275" hidden="1"/>
    <col min="9572" max="9573" width="15.88671875" style="1275" hidden="1"/>
    <col min="9574" max="9579" width="16.109375" style="1275" hidden="1"/>
    <col min="9580" max="9580" width="6.109375" style="1275" hidden="1"/>
    <col min="9581" max="9581" width="3" style="1275" hidden="1"/>
    <col min="9582" max="9821" width="8.6640625" style="1275" hidden="1"/>
    <col min="9822" max="9827" width="14.88671875" style="1275" hidden="1"/>
    <col min="9828" max="9829" width="15.88671875" style="1275" hidden="1"/>
    <col min="9830" max="9835" width="16.109375" style="1275" hidden="1"/>
    <col min="9836" max="9836" width="6.109375" style="1275" hidden="1"/>
    <col min="9837" max="9837" width="3" style="1275" hidden="1"/>
    <col min="9838" max="10077" width="8.6640625" style="1275" hidden="1"/>
    <col min="10078" max="10083" width="14.88671875" style="1275" hidden="1"/>
    <col min="10084" max="10085" width="15.88671875" style="1275" hidden="1"/>
    <col min="10086" max="10091" width="16.109375" style="1275" hidden="1"/>
    <col min="10092" max="10092" width="6.109375" style="1275" hidden="1"/>
    <col min="10093" max="10093" width="3" style="1275" hidden="1"/>
    <col min="10094" max="10333" width="8.6640625" style="1275" hidden="1"/>
    <col min="10334" max="10339" width="14.88671875" style="1275" hidden="1"/>
    <col min="10340" max="10341" width="15.88671875" style="1275" hidden="1"/>
    <col min="10342" max="10347" width="16.109375" style="1275" hidden="1"/>
    <col min="10348" max="10348" width="6.109375" style="1275" hidden="1"/>
    <col min="10349" max="10349" width="3" style="1275" hidden="1"/>
    <col min="10350" max="10589" width="8.6640625" style="1275" hidden="1"/>
    <col min="10590" max="10595" width="14.88671875" style="1275" hidden="1"/>
    <col min="10596" max="10597" width="15.88671875" style="1275" hidden="1"/>
    <col min="10598" max="10603" width="16.109375" style="1275" hidden="1"/>
    <col min="10604" max="10604" width="6.109375" style="1275" hidden="1"/>
    <col min="10605" max="10605" width="3" style="1275" hidden="1"/>
    <col min="10606" max="10845" width="8.6640625" style="1275" hidden="1"/>
    <col min="10846" max="10851" width="14.88671875" style="1275" hidden="1"/>
    <col min="10852" max="10853" width="15.88671875" style="1275" hidden="1"/>
    <col min="10854" max="10859" width="16.109375" style="1275" hidden="1"/>
    <col min="10860" max="10860" width="6.109375" style="1275" hidden="1"/>
    <col min="10861" max="10861" width="3" style="1275" hidden="1"/>
    <col min="10862" max="11101" width="8.6640625" style="1275" hidden="1"/>
    <col min="11102" max="11107" width="14.88671875" style="1275" hidden="1"/>
    <col min="11108" max="11109" width="15.88671875" style="1275" hidden="1"/>
    <col min="11110" max="11115" width="16.109375" style="1275" hidden="1"/>
    <col min="11116" max="11116" width="6.109375" style="1275" hidden="1"/>
    <col min="11117" max="11117" width="3" style="1275" hidden="1"/>
    <col min="11118" max="11357" width="8.6640625" style="1275" hidden="1"/>
    <col min="11358" max="11363" width="14.88671875" style="1275" hidden="1"/>
    <col min="11364" max="11365" width="15.88671875" style="1275" hidden="1"/>
    <col min="11366" max="11371" width="16.109375" style="1275" hidden="1"/>
    <col min="11372" max="11372" width="6.109375" style="1275" hidden="1"/>
    <col min="11373" max="11373" width="3" style="1275" hidden="1"/>
    <col min="11374" max="11613" width="8.6640625" style="1275" hidden="1"/>
    <col min="11614" max="11619" width="14.88671875" style="1275" hidden="1"/>
    <col min="11620" max="11621" width="15.88671875" style="1275" hidden="1"/>
    <col min="11622" max="11627" width="16.109375" style="1275" hidden="1"/>
    <col min="11628" max="11628" width="6.109375" style="1275" hidden="1"/>
    <col min="11629" max="11629" width="3" style="1275" hidden="1"/>
    <col min="11630" max="11869" width="8.6640625" style="1275" hidden="1"/>
    <col min="11870" max="11875" width="14.88671875" style="1275" hidden="1"/>
    <col min="11876" max="11877" width="15.88671875" style="1275" hidden="1"/>
    <col min="11878" max="11883" width="16.109375" style="1275" hidden="1"/>
    <col min="11884" max="11884" width="6.109375" style="1275" hidden="1"/>
    <col min="11885" max="11885" width="3" style="1275" hidden="1"/>
    <col min="11886" max="12125" width="8.6640625" style="1275" hidden="1"/>
    <col min="12126" max="12131" width="14.88671875" style="1275" hidden="1"/>
    <col min="12132" max="12133" width="15.88671875" style="1275" hidden="1"/>
    <col min="12134" max="12139" width="16.109375" style="1275" hidden="1"/>
    <col min="12140" max="12140" width="6.109375" style="1275" hidden="1"/>
    <col min="12141" max="12141" width="3" style="1275" hidden="1"/>
    <col min="12142" max="12381" width="8.6640625" style="1275" hidden="1"/>
    <col min="12382" max="12387" width="14.88671875" style="1275" hidden="1"/>
    <col min="12388" max="12389" width="15.88671875" style="1275" hidden="1"/>
    <col min="12390" max="12395" width="16.109375" style="1275" hidden="1"/>
    <col min="12396" max="12396" width="6.109375" style="1275" hidden="1"/>
    <col min="12397" max="12397" width="3" style="1275" hidden="1"/>
    <col min="12398" max="12637" width="8.6640625" style="1275" hidden="1"/>
    <col min="12638" max="12643" width="14.88671875" style="1275" hidden="1"/>
    <col min="12644" max="12645" width="15.88671875" style="1275" hidden="1"/>
    <col min="12646" max="12651" width="16.109375" style="1275" hidden="1"/>
    <col min="12652" max="12652" width="6.109375" style="1275" hidden="1"/>
    <col min="12653" max="12653" width="3" style="1275" hidden="1"/>
    <col min="12654" max="12893" width="8.6640625" style="1275" hidden="1"/>
    <col min="12894" max="12899" width="14.88671875" style="1275" hidden="1"/>
    <col min="12900" max="12901" width="15.88671875" style="1275" hidden="1"/>
    <col min="12902" max="12907" width="16.109375" style="1275" hidden="1"/>
    <col min="12908" max="12908" width="6.109375" style="1275" hidden="1"/>
    <col min="12909" max="12909" width="3" style="1275" hidden="1"/>
    <col min="12910" max="13149" width="8.6640625" style="1275" hidden="1"/>
    <col min="13150" max="13155" width="14.88671875" style="1275" hidden="1"/>
    <col min="13156" max="13157" width="15.88671875" style="1275" hidden="1"/>
    <col min="13158" max="13163" width="16.109375" style="1275" hidden="1"/>
    <col min="13164" max="13164" width="6.109375" style="1275" hidden="1"/>
    <col min="13165" max="13165" width="3" style="1275" hidden="1"/>
    <col min="13166" max="13405" width="8.6640625" style="1275" hidden="1"/>
    <col min="13406" max="13411" width="14.88671875" style="1275" hidden="1"/>
    <col min="13412" max="13413" width="15.88671875" style="1275" hidden="1"/>
    <col min="13414" max="13419" width="16.109375" style="1275" hidden="1"/>
    <col min="13420" max="13420" width="6.109375" style="1275" hidden="1"/>
    <col min="13421" max="13421" width="3" style="1275" hidden="1"/>
    <col min="13422" max="13661" width="8.6640625" style="1275" hidden="1"/>
    <col min="13662" max="13667" width="14.88671875" style="1275" hidden="1"/>
    <col min="13668" max="13669" width="15.88671875" style="1275" hidden="1"/>
    <col min="13670" max="13675" width="16.109375" style="1275" hidden="1"/>
    <col min="13676" max="13676" width="6.109375" style="1275" hidden="1"/>
    <col min="13677" max="13677" width="3" style="1275" hidden="1"/>
    <col min="13678" max="13917" width="8.6640625" style="1275" hidden="1"/>
    <col min="13918" max="13923" width="14.88671875" style="1275" hidden="1"/>
    <col min="13924" max="13925" width="15.88671875" style="1275" hidden="1"/>
    <col min="13926" max="13931" width="16.109375" style="1275" hidden="1"/>
    <col min="13932" max="13932" width="6.109375" style="1275" hidden="1"/>
    <col min="13933" max="13933" width="3" style="1275" hidden="1"/>
    <col min="13934" max="14173" width="8.6640625" style="1275" hidden="1"/>
    <col min="14174" max="14179" width="14.88671875" style="1275" hidden="1"/>
    <col min="14180" max="14181" width="15.88671875" style="1275" hidden="1"/>
    <col min="14182" max="14187" width="16.109375" style="1275" hidden="1"/>
    <col min="14188" max="14188" width="6.109375" style="1275" hidden="1"/>
    <col min="14189" max="14189" width="3" style="1275" hidden="1"/>
    <col min="14190" max="14429" width="8.6640625" style="1275" hidden="1"/>
    <col min="14430" max="14435" width="14.88671875" style="1275" hidden="1"/>
    <col min="14436" max="14437" width="15.88671875" style="1275" hidden="1"/>
    <col min="14438" max="14443" width="16.109375" style="1275" hidden="1"/>
    <col min="14444" max="14444" width="6.109375" style="1275" hidden="1"/>
    <col min="14445" max="14445" width="3" style="1275" hidden="1"/>
    <col min="14446" max="14685" width="8.6640625" style="1275" hidden="1"/>
    <col min="14686" max="14691" width="14.88671875" style="1275" hidden="1"/>
    <col min="14692" max="14693" width="15.88671875" style="1275" hidden="1"/>
    <col min="14694" max="14699" width="16.109375" style="1275" hidden="1"/>
    <col min="14700" max="14700" width="6.109375" style="1275" hidden="1"/>
    <col min="14701" max="14701" width="3" style="1275" hidden="1"/>
    <col min="14702" max="14941" width="8.6640625" style="1275" hidden="1"/>
    <col min="14942" max="14947" width="14.88671875" style="1275" hidden="1"/>
    <col min="14948" max="14949" width="15.88671875" style="1275" hidden="1"/>
    <col min="14950" max="14955" width="16.109375" style="1275" hidden="1"/>
    <col min="14956" max="14956" width="6.109375" style="1275" hidden="1"/>
    <col min="14957" max="14957" width="3" style="1275" hidden="1"/>
    <col min="14958" max="15197" width="8.6640625" style="1275" hidden="1"/>
    <col min="15198" max="15203" width="14.88671875" style="1275" hidden="1"/>
    <col min="15204" max="15205" width="15.88671875" style="1275" hidden="1"/>
    <col min="15206" max="15211" width="16.109375" style="1275" hidden="1"/>
    <col min="15212" max="15212" width="6.109375" style="1275" hidden="1"/>
    <col min="15213" max="15213" width="3" style="1275" hidden="1"/>
    <col min="15214" max="15453" width="8.6640625" style="1275" hidden="1"/>
    <col min="15454" max="15459" width="14.88671875" style="1275" hidden="1"/>
    <col min="15460" max="15461" width="15.88671875" style="1275" hidden="1"/>
    <col min="15462" max="15467" width="16.109375" style="1275" hidden="1"/>
    <col min="15468" max="15468" width="6.109375" style="1275" hidden="1"/>
    <col min="15469" max="15469" width="3" style="1275" hidden="1"/>
    <col min="15470" max="15709" width="8.6640625" style="1275" hidden="1"/>
    <col min="15710" max="15715" width="14.88671875" style="1275" hidden="1"/>
    <col min="15716" max="15717" width="15.88671875" style="1275" hidden="1"/>
    <col min="15718" max="15723" width="16.109375" style="1275" hidden="1"/>
    <col min="15724" max="15724" width="6.109375" style="1275" hidden="1"/>
    <col min="15725" max="15725" width="3" style="1275" hidden="1"/>
    <col min="15726" max="15965" width="8.6640625" style="1275" hidden="1"/>
    <col min="15966" max="15971" width="14.88671875" style="1275" hidden="1"/>
    <col min="15972" max="15973" width="15.88671875" style="1275" hidden="1"/>
    <col min="15974" max="15979" width="16.109375" style="1275" hidden="1"/>
    <col min="15980" max="15980" width="6.109375" style="1275" hidden="1"/>
    <col min="15981" max="15981" width="3" style="1275" hidden="1"/>
    <col min="15982" max="16221" width="8.6640625" style="1275" hidden="1"/>
    <col min="16222" max="16227" width="14.88671875" style="1275" hidden="1"/>
    <col min="16228" max="16229" width="15.88671875" style="1275" hidden="1"/>
    <col min="16230" max="16235" width="16.109375" style="1275" hidden="1"/>
    <col min="16236" max="16236" width="6.109375" style="1275" hidden="1"/>
    <col min="16237" max="16237" width="3" style="1275" hidden="1"/>
    <col min="16238" max="16384" width="8.6640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589</v>
      </c>
    </row>
    <row r="11" spans="1:143" s="292" customFormat="1" ht="13.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589</v>
      </c>
    </row>
    <row r="13" spans="1:143" s="292" customFormat="1" ht="13.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2">
      <c r="DD19" s="1275"/>
      <c r="DE19" s="1275"/>
    </row>
    <row r="20" spans="1:351" ht="13.2">
      <c r="DD20" s="1275"/>
      <c r="DE20" s="1275"/>
    </row>
    <row r="21" spans="1:351" ht="16.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2">
      <c r="B22" s="1282"/>
      <c r="MM22" s="1281"/>
    </row>
    <row r="23" spans="1:351" ht="13.2">
      <c r="B23" s="1282"/>
    </row>
    <row r="24" spans="1:351" ht="13.2">
      <c r="B24" s="1282"/>
    </row>
    <row r="25" spans="1:351" ht="13.2">
      <c r="B25" s="1282"/>
    </row>
    <row r="26" spans="1:351" ht="13.2">
      <c r="B26" s="1282"/>
    </row>
    <row r="27" spans="1:351" ht="13.2">
      <c r="B27" s="1282"/>
    </row>
    <row r="28" spans="1:351" ht="13.2">
      <c r="B28" s="1282"/>
    </row>
    <row r="29" spans="1:351" ht="13.2">
      <c r="B29" s="1282"/>
    </row>
    <row r="30" spans="1:351" ht="13.2">
      <c r="B30" s="1282"/>
    </row>
    <row r="31" spans="1:351" ht="13.2">
      <c r="B31" s="1282"/>
    </row>
    <row r="32" spans="1:351" ht="13.2">
      <c r="B32" s="1282"/>
    </row>
    <row r="33" spans="2:109" ht="13.2">
      <c r="B33" s="1282"/>
    </row>
    <row r="34" spans="2:109" ht="13.2">
      <c r="B34" s="1282"/>
    </row>
    <row r="35" spans="2:109" ht="13.2">
      <c r="B35" s="1282"/>
    </row>
    <row r="36" spans="2:109" ht="13.2">
      <c r="B36" s="1282"/>
    </row>
    <row r="37" spans="2:109" ht="13.2">
      <c r="B37" s="1282"/>
    </row>
    <row r="38" spans="2:109" ht="13.2">
      <c r="B38" s="1282"/>
    </row>
    <row r="39" spans="2:109" ht="13.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2">
      <c r="B40" s="1287"/>
      <c r="DD40" s="1287"/>
      <c r="DE40" s="1275"/>
    </row>
    <row r="41" spans="2:109" ht="16.2">
      <c r="B41" s="1288" t="s">
        <v>590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2">
      <c r="B42" s="1282"/>
      <c r="G42" s="1289"/>
      <c r="I42" s="1290"/>
      <c r="J42" s="1290"/>
      <c r="K42" s="1290"/>
      <c r="AM42" s="1289"/>
      <c r="AN42" s="1289" t="s">
        <v>591</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592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2">
      <c r="B49" s="1282"/>
      <c r="AN49" s="1275" t="s">
        <v>593</v>
      </c>
    </row>
    <row r="50" spans="1:109" ht="13.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549</v>
      </c>
      <c r="BQ50" s="1307"/>
      <c r="BR50" s="1307"/>
      <c r="BS50" s="1307"/>
      <c r="BT50" s="1307"/>
      <c r="BU50" s="1307"/>
      <c r="BV50" s="1307"/>
      <c r="BW50" s="1307"/>
      <c r="BX50" s="1307" t="s">
        <v>550</v>
      </c>
      <c r="BY50" s="1307"/>
      <c r="BZ50" s="1307"/>
      <c r="CA50" s="1307"/>
      <c r="CB50" s="1307"/>
      <c r="CC50" s="1307"/>
      <c r="CD50" s="1307"/>
      <c r="CE50" s="1307"/>
      <c r="CF50" s="1307" t="s">
        <v>551</v>
      </c>
      <c r="CG50" s="1307"/>
      <c r="CH50" s="1307"/>
      <c r="CI50" s="1307"/>
      <c r="CJ50" s="1307"/>
      <c r="CK50" s="1307"/>
      <c r="CL50" s="1307"/>
      <c r="CM50" s="1307"/>
      <c r="CN50" s="1307" t="s">
        <v>552</v>
      </c>
      <c r="CO50" s="1307"/>
      <c r="CP50" s="1307"/>
      <c r="CQ50" s="1307"/>
      <c r="CR50" s="1307"/>
      <c r="CS50" s="1307"/>
      <c r="CT50" s="1307"/>
      <c r="CU50" s="1307"/>
      <c r="CV50" s="1307" t="s">
        <v>553</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594</v>
      </c>
      <c r="AO51" s="1311"/>
      <c r="AP51" s="1311"/>
      <c r="AQ51" s="1311"/>
      <c r="AR51" s="1311"/>
      <c r="AS51" s="1311"/>
      <c r="AT51" s="1311"/>
      <c r="AU51" s="1311"/>
      <c r="AV51" s="1311"/>
      <c r="AW51" s="1311"/>
      <c r="AX51" s="1311"/>
      <c r="AY51" s="1311"/>
      <c r="AZ51" s="1311"/>
      <c r="BA51" s="1311"/>
      <c r="BB51" s="1311" t="s">
        <v>595</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596</v>
      </c>
      <c r="BC53" s="1311"/>
      <c r="BD53" s="1311"/>
      <c r="BE53" s="1311"/>
      <c r="BF53" s="1311"/>
      <c r="BG53" s="1311"/>
      <c r="BH53" s="1311"/>
      <c r="BI53" s="1311"/>
      <c r="BJ53" s="1311"/>
      <c r="BK53" s="1311"/>
      <c r="BL53" s="1311"/>
      <c r="BM53" s="1311"/>
      <c r="BN53" s="1311"/>
      <c r="BO53" s="1311"/>
      <c r="BP53" s="1312">
        <v>65.900000000000006</v>
      </c>
      <c r="BQ53" s="1312"/>
      <c r="BR53" s="1312"/>
      <c r="BS53" s="1312"/>
      <c r="BT53" s="1312"/>
      <c r="BU53" s="1312"/>
      <c r="BV53" s="1312"/>
      <c r="BW53" s="1312"/>
      <c r="BX53" s="1312">
        <v>67.599999999999994</v>
      </c>
      <c r="BY53" s="1312"/>
      <c r="BZ53" s="1312"/>
      <c r="CA53" s="1312"/>
      <c r="CB53" s="1312"/>
      <c r="CC53" s="1312"/>
      <c r="CD53" s="1312"/>
      <c r="CE53" s="1312"/>
      <c r="CF53" s="1312">
        <v>69.400000000000006</v>
      </c>
      <c r="CG53" s="1312"/>
      <c r="CH53" s="1312"/>
      <c r="CI53" s="1312"/>
      <c r="CJ53" s="1312"/>
      <c r="CK53" s="1312"/>
      <c r="CL53" s="1312"/>
      <c r="CM53" s="1312"/>
      <c r="CN53" s="1312">
        <v>71.2</v>
      </c>
      <c r="CO53" s="1312"/>
      <c r="CP53" s="1312"/>
      <c r="CQ53" s="1312"/>
      <c r="CR53" s="1312"/>
      <c r="CS53" s="1312"/>
      <c r="CT53" s="1312"/>
      <c r="CU53" s="1312"/>
      <c r="CV53" s="1312">
        <v>72.900000000000006</v>
      </c>
      <c r="CW53" s="1312"/>
      <c r="CX53" s="1312"/>
      <c r="CY53" s="1312"/>
      <c r="CZ53" s="1312"/>
      <c r="DA53" s="1312"/>
      <c r="DB53" s="1312"/>
      <c r="DC53" s="1312"/>
    </row>
    <row r="54" spans="1:109" ht="13.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2">
      <c r="A55" s="1290"/>
      <c r="B55" s="1282"/>
      <c r="G55" s="1301"/>
      <c r="H55" s="1301"/>
      <c r="I55" s="1301"/>
      <c r="J55" s="1301"/>
      <c r="K55" s="1310"/>
      <c r="L55" s="1310"/>
      <c r="M55" s="1310"/>
      <c r="N55" s="1310"/>
      <c r="AN55" s="1307" t="s">
        <v>597</v>
      </c>
      <c r="AO55" s="1307"/>
      <c r="AP55" s="1307"/>
      <c r="AQ55" s="1307"/>
      <c r="AR55" s="1307"/>
      <c r="AS55" s="1307"/>
      <c r="AT55" s="1307"/>
      <c r="AU55" s="1307"/>
      <c r="AV55" s="1307"/>
      <c r="AW55" s="1307"/>
      <c r="AX55" s="1307"/>
      <c r="AY55" s="1307"/>
      <c r="AZ55" s="1307"/>
      <c r="BA55" s="1307"/>
      <c r="BB55" s="1311" t="s">
        <v>595</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ht="13.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598</v>
      </c>
      <c r="BC57" s="1311"/>
      <c r="BD57" s="1311"/>
      <c r="BE57" s="1311"/>
      <c r="BF57" s="1311"/>
      <c r="BG57" s="1311"/>
      <c r="BH57" s="1311"/>
      <c r="BI57" s="1311"/>
      <c r="BJ57" s="1311"/>
      <c r="BK57" s="1311"/>
      <c r="BL57" s="1311"/>
      <c r="BM57" s="1311"/>
      <c r="BN57" s="1311"/>
      <c r="BO57" s="1311"/>
      <c r="BP57" s="1312">
        <v>56.2</v>
      </c>
      <c r="BQ57" s="1312"/>
      <c r="BR57" s="1312"/>
      <c r="BS57" s="1312"/>
      <c r="BT57" s="1312"/>
      <c r="BU57" s="1312"/>
      <c r="BV57" s="1312"/>
      <c r="BW57" s="1312"/>
      <c r="BX57" s="1312">
        <v>58.2</v>
      </c>
      <c r="BY57" s="1312"/>
      <c r="BZ57" s="1312"/>
      <c r="CA57" s="1312"/>
      <c r="CB57" s="1312"/>
      <c r="CC57" s="1312"/>
      <c r="CD57" s="1312"/>
      <c r="CE57" s="1312"/>
      <c r="CF57" s="1312">
        <v>60.1</v>
      </c>
      <c r="CG57" s="1312"/>
      <c r="CH57" s="1312"/>
      <c r="CI57" s="1312"/>
      <c r="CJ57" s="1312"/>
      <c r="CK57" s="1312"/>
      <c r="CL57" s="1312"/>
      <c r="CM57" s="1312"/>
      <c r="CN57" s="1312">
        <v>61.6</v>
      </c>
      <c r="CO57" s="1312"/>
      <c r="CP57" s="1312"/>
      <c r="CQ57" s="1312"/>
      <c r="CR57" s="1312"/>
      <c r="CS57" s="1312"/>
      <c r="CT57" s="1312"/>
      <c r="CU57" s="1312"/>
      <c r="CV57" s="1312">
        <v>64</v>
      </c>
      <c r="CW57" s="1312"/>
      <c r="CX57" s="1312"/>
      <c r="CY57" s="1312"/>
      <c r="CZ57" s="1312"/>
      <c r="DA57" s="1312"/>
      <c r="DB57" s="1312"/>
      <c r="DC57" s="1312"/>
      <c r="DD57" s="1315"/>
      <c r="DE57" s="1313"/>
    </row>
    <row r="58" spans="1:109" s="1290" customFormat="1" ht="13.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2">
      <c r="B63" s="1321" t="s">
        <v>599</v>
      </c>
    </row>
    <row r="64" spans="1:109" ht="13.2">
      <c r="B64" s="1282"/>
      <c r="G64" s="1289"/>
      <c r="I64" s="1322"/>
      <c r="J64" s="1322"/>
      <c r="K64" s="1322"/>
      <c r="L64" s="1322"/>
      <c r="M64" s="1322"/>
      <c r="N64" s="1323"/>
      <c r="AM64" s="1289"/>
      <c r="AN64" s="1289" t="s">
        <v>591</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2">
      <c r="B65" s="1282"/>
      <c r="AN65" s="1291" t="s">
        <v>600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2">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ht="13.2">
      <c r="B71" s="1282"/>
      <c r="G71" s="1327"/>
      <c r="I71" s="1328"/>
      <c r="J71" s="1325"/>
      <c r="K71" s="1325"/>
      <c r="L71" s="1326"/>
      <c r="M71" s="1325"/>
      <c r="N71" s="1326"/>
      <c r="AM71" s="1327"/>
      <c r="AN71" s="1275" t="s">
        <v>593</v>
      </c>
    </row>
    <row r="72" spans="2:107" ht="13.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549</v>
      </c>
      <c r="BQ72" s="1307"/>
      <c r="BR72" s="1307"/>
      <c r="BS72" s="1307"/>
      <c r="BT72" s="1307"/>
      <c r="BU72" s="1307"/>
      <c r="BV72" s="1307"/>
      <c r="BW72" s="1307"/>
      <c r="BX72" s="1307" t="s">
        <v>550</v>
      </c>
      <c r="BY72" s="1307"/>
      <c r="BZ72" s="1307"/>
      <c r="CA72" s="1307"/>
      <c r="CB72" s="1307"/>
      <c r="CC72" s="1307"/>
      <c r="CD72" s="1307"/>
      <c r="CE72" s="1307"/>
      <c r="CF72" s="1307" t="s">
        <v>551</v>
      </c>
      <c r="CG72" s="1307"/>
      <c r="CH72" s="1307"/>
      <c r="CI72" s="1307"/>
      <c r="CJ72" s="1307"/>
      <c r="CK72" s="1307"/>
      <c r="CL72" s="1307"/>
      <c r="CM72" s="1307"/>
      <c r="CN72" s="1307" t="s">
        <v>552</v>
      </c>
      <c r="CO72" s="1307"/>
      <c r="CP72" s="1307"/>
      <c r="CQ72" s="1307"/>
      <c r="CR72" s="1307"/>
      <c r="CS72" s="1307"/>
      <c r="CT72" s="1307"/>
      <c r="CU72" s="1307"/>
      <c r="CV72" s="1307" t="s">
        <v>553</v>
      </c>
      <c r="CW72" s="1307"/>
      <c r="CX72" s="1307"/>
      <c r="CY72" s="1307"/>
      <c r="CZ72" s="1307"/>
      <c r="DA72" s="1307"/>
      <c r="DB72" s="1307"/>
      <c r="DC72" s="1307"/>
    </row>
    <row r="73" spans="2:107" ht="13.2">
      <c r="B73" s="1282"/>
      <c r="G73" s="1308"/>
      <c r="H73" s="1308"/>
      <c r="I73" s="1308"/>
      <c r="J73" s="1308"/>
      <c r="K73" s="1329"/>
      <c r="L73" s="1329"/>
      <c r="M73" s="1329"/>
      <c r="N73" s="1329"/>
      <c r="AM73" s="1300"/>
      <c r="AN73" s="1311" t="s">
        <v>594</v>
      </c>
      <c r="AO73" s="1311"/>
      <c r="AP73" s="1311"/>
      <c r="AQ73" s="1311"/>
      <c r="AR73" s="1311"/>
      <c r="AS73" s="1311"/>
      <c r="AT73" s="1311"/>
      <c r="AU73" s="1311"/>
      <c r="AV73" s="1311"/>
      <c r="AW73" s="1311"/>
      <c r="AX73" s="1311"/>
      <c r="AY73" s="1311"/>
      <c r="AZ73" s="1311"/>
      <c r="BA73" s="1311"/>
      <c r="BB73" s="1311" t="s">
        <v>595</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2">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601</v>
      </c>
      <c r="BC75" s="1311"/>
      <c r="BD75" s="1311"/>
      <c r="BE75" s="1311"/>
      <c r="BF75" s="1311"/>
      <c r="BG75" s="1311"/>
      <c r="BH75" s="1311"/>
      <c r="BI75" s="1311"/>
      <c r="BJ75" s="1311"/>
      <c r="BK75" s="1311"/>
      <c r="BL75" s="1311"/>
      <c r="BM75" s="1311"/>
      <c r="BN75" s="1311"/>
      <c r="BO75" s="1311"/>
      <c r="BP75" s="1312">
        <v>4.3</v>
      </c>
      <c r="BQ75" s="1312"/>
      <c r="BR75" s="1312"/>
      <c r="BS75" s="1312"/>
      <c r="BT75" s="1312"/>
      <c r="BU75" s="1312"/>
      <c r="BV75" s="1312"/>
      <c r="BW75" s="1312"/>
      <c r="BX75" s="1312">
        <v>4.7</v>
      </c>
      <c r="BY75" s="1312"/>
      <c r="BZ75" s="1312"/>
      <c r="CA75" s="1312"/>
      <c r="CB75" s="1312"/>
      <c r="CC75" s="1312"/>
      <c r="CD75" s="1312"/>
      <c r="CE75" s="1312"/>
      <c r="CF75" s="1312">
        <v>5.3</v>
      </c>
      <c r="CG75" s="1312"/>
      <c r="CH75" s="1312"/>
      <c r="CI75" s="1312"/>
      <c r="CJ75" s="1312"/>
      <c r="CK75" s="1312"/>
      <c r="CL75" s="1312"/>
      <c r="CM75" s="1312"/>
      <c r="CN75" s="1312">
        <v>6.1</v>
      </c>
      <c r="CO75" s="1312"/>
      <c r="CP75" s="1312"/>
      <c r="CQ75" s="1312"/>
      <c r="CR75" s="1312"/>
      <c r="CS75" s="1312"/>
      <c r="CT75" s="1312"/>
      <c r="CU75" s="1312"/>
      <c r="CV75" s="1312">
        <v>6.5</v>
      </c>
      <c r="CW75" s="1312"/>
      <c r="CX75" s="1312"/>
      <c r="CY75" s="1312"/>
      <c r="CZ75" s="1312"/>
      <c r="DA75" s="1312"/>
      <c r="DB75" s="1312"/>
      <c r="DC75" s="1312"/>
    </row>
    <row r="76" spans="2:107" ht="13.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2">
      <c r="B77" s="1282"/>
      <c r="G77" s="1301"/>
      <c r="H77" s="1301"/>
      <c r="I77" s="1301"/>
      <c r="J77" s="1301"/>
      <c r="K77" s="1329"/>
      <c r="L77" s="1329"/>
      <c r="M77" s="1329"/>
      <c r="N77" s="1329"/>
      <c r="AN77" s="1307" t="s">
        <v>597</v>
      </c>
      <c r="AO77" s="1307"/>
      <c r="AP77" s="1307"/>
      <c r="AQ77" s="1307"/>
      <c r="AR77" s="1307"/>
      <c r="AS77" s="1307"/>
      <c r="AT77" s="1307"/>
      <c r="AU77" s="1307"/>
      <c r="AV77" s="1307"/>
      <c r="AW77" s="1307"/>
      <c r="AX77" s="1307"/>
      <c r="AY77" s="1307"/>
      <c r="AZ77" s="1307"/>
      <c r="BA77" s="1307"/>
      <c r="BB77" s="1311" t="s">
        <v>595</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ht="13.2">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2">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601</v>
      </c>
      <c r="BC79" s="1311"/>
      <c r="BD79" s="1311"/>
      <c r="BE79" s="1311"/>
      <c r="BF79" s="1311"/>
      <c r="BG79" s="1311"/>
      <c r="BH79" s="1311"/>
      <c r="BI79" s="1311"/>
      <c r="BJ79" s="1311"/>
      <c r="BK79" s="1311"/>
      <c r="BL79" s="1311"/>
      <c r="BM79" s="1311"/>
      <c r="BN79" s="1311"/>
      <c r="BO79" s="1311"/>
      <c r="BP79" s="1312">
        <v>8.5</v>
      </c>
      <c r="BQ79" s="1312"/>
      <c r="BR79" s="1312"/>
      <c r="BS79" s="1312"/>
      <c r="BT79" s="1312"/>
      <c r="BU79" s="1312"/>
      <c r="BV79" s="1312"/>
      <c r="BW79" s="1312"/>
      <c r="BX79" s="1312">
        <v>8.5</v>
      </c>
      <c r="BY79" s="1312"/>
      <c r="BZ79" s="1312"/>
      <c r="CA79" s="1312"/>
      <c r="CB79" s="1312"/>
      <c r="CC79" s="1312"/>
      <c r="CD79" s="1312"/>
      <c r="CE79" s="1312"/>
      <c r="CF79" s="1312">
        <v>8.6</v>
      </c>
      <c r="CG79" s="1312"/>
      <c r="CH79" s="1312"/>
      <c r="CI79" s="1312"/>
      <c r="CJ79" s="1312"/>
      <c r="CK79" s="1312"/>
      <c r="CL79" s="1312"/>
      <c r="CM79" s="1312"/>
      <c r="CN79" s="1312">
        <v>8.6</v>
      </c>
      <c r="CO79" s="1312"/>
      <c r="CP79" s="1312"/>
      <c r="CQ79" s="1312"/>
      <c r="CR79" s="1312"/>
      <c r="CS79" s="1312"/>
      <c r="CT79" s="1312"/>
      <c r="CU79" s="1312"/>
      <c r="CV79" s="1312">
        <v>8.9</v>
      </c>
      <c r="CW79" s="1312"/>
      <c r="CX79" s="1312"/>
      <c r="CY79" s="1312"/>
      <c r="CZ79" s="1312"/>
      <c r="DA79" s="1312"/>
      <c r="DB79" s="1312"/>
      <c r="DC79" s="1312"/>
    </row>
    <row r="80" spans="2:107" ht="13.2">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2">
      <c r="B81" s="1282"/>
    </row>
    <row r="82" spans="2:109" ht="16.2">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ht="13.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2">
      <c r="DD84" s="1275"/>
      <c r="DE84" s="1275"/>
    </row>
    <row r="85" spans="2:109" ht="13.2">
      <c r="DD85" s="1275"/>
      <c r="DE85" s="1275"/>
    </row>
    <row r="86" spans="2:109" ht="13.2" hidden="1">
      <c r="DD86" s="1275"/>
      <c r="DE86" s="1275"/>
    </row>
    <row r="87" spans="2:109" ht="13.2" hidden="1">
      <c r="K87" s="1332"/>
      <c r="AQ87" s="1332"/>
      <c r="BC87" s="1332"/>
      <c r="BO87" s="1332"/>
      <c r="CA87" s="1332"/>
      <c r="CM87" s="1332"/>
      <c r="CY87" s="1332"/>
      <c r="DD87" s="1275"/>
      <c r="DE87" s="1275"/>
    </row>
    <row r="88" spans="2:109" ht="13.2" hidden="1">
      <c r="DD88" s="1275"/>
      <c r="DE88" s="1275"/>
    </row>
    <row r="89" spans="2:109" ht="13.2" hidden="1">
      <c r="DD89" s="1275"/>
      <c r="DE89" s="1275"/>
    </row>
    <row r="90" spans="2:109" ht="13.2" hidden="1">
      <c r="DD90" s="1275"/>
      <c r="DE90" s="1275"/>
    </row>
    <row r="91" spans="2:109" ht="13.2"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1275" customFormat="1" ht="13.5" hidden="1" customHeight="1"/>
    <row r="98" s="1275" customFormat="1" ht="13.5" hidden="1" customHeight="1"/>
    <row r="99" s="1275" customFormat="1" ht="13.5" hidden="1" customHeight="1"/>
    <row r="100" s="1275" customFormat="1" ht="13.5" hidden="1" customHeight="1"/>
    <row r="101" s="1275" customFormat="1" ht="13.5" hidden="1" customHeight="1"/>
    <row r="102" s="1275" customFormat="1" ht="13.5" hidden="1" customHeight="1"/>
    <row r="103" s="1275" customFormat="1" ht="13.5" hidden="1" customHeight="1"/>
    <row r="104" s="1275" customFormat="1" ht="13.5" hidden="1" customHeight="1"/>
    <row r="105" s="1275" customFormat="1" ht="13.5" hidden="1" customHeight="1"/>
    <row r="106" s="1275" customFormat="1" ht="13.5" hidden="1" customHeight="1"/>
    <row r="107" s="1275" customFormat="1" ht="13.5" hidden="1" customHeight="1"/>
    <row r="108" s="1275" customFormat="1" ht="13.5" hidden="1" customHeight="1"/>
    <row r="109" s="1275" customFormat="1" ht="13.5" hidden="1" customHeight="1"/>
    <row r="110" s="1275" customFormat="1" ht="13.5" hidden="1" customHeight="1"/>
    <row r="111" s="1275" customFormat="1" ht="13.5" hidden="1" customHeight="1"/>
    <row r="112" s="1275" customFormat="1" ht="13.5" hidden="1" customHeight="1"/>
    <row r="113" s="1275" customFormat="1" ht="13.5" hidden="1" customHeight="1"/>
    <row r="114" s="1275" customFormat="1" ht="13.5" hidden="1" customHeight="1"/>
    <row r="115" s="1275" customFormat="1" ht="13.5" hidden="1" customHeight="1"/>
    <row r="116" s="1275" customFormat="1" ht="13.5" hidden="1" customHeight="1"/>
    <row r="117" s="1275" customFormat="1" ht="13.5" hidden="1" customHeight="1"/>
    <row r="118" s="1275" customFormat="1" ht="13.5" hidden="1" customHeight="1"/>
    <row r="119" s="1275" customFormat="1" ht="13.5" hidden="1" customHeight="1"/>
    <row r="120" s="1275" customFormat="1" ht="13.5" hidden="1" customHeight="1"/>
    <row r="121" s="1275" customFormat="1" ht="13.5" hidden="1" customHeight="1"/>
    <row r="122" s="1275" customFormat="1" ht="13.5" hidden="1" customHeight="1"/>
    <row r="123" s="1275" customFormat="1" ht="13.5" hidden="1" customHeight="1"/>
    <row r="124" s="1275" customFormat="1" ht="13.5" hidden="1" customHeight="1"/>
    <row r="125" s="1275" customFormat="1" ht="13.5" hidden="1" customHeight="1"/>
    <row r="126" s="1275" customFormat="1" ht="13.5" hidden="1" customHeight="1"/>
    <row r="127" s="1275" customFormat="1" ht="13.5" hidden="1" customHeight="1"/>
    <row r="128" s="1275" customFormat="1" ht="13.5" hidden="1" customHeight="1"/>
    <row r="129" s="1275" customFormat="1" ht="13.5" hidden="1" customHeight="1"/>
    <row r="130" s="1275" customFormat="1" ht="13.5" hidden="1" customHeight="1"/>
    <row r="131" s="1275" customFormat="1" ht="13.5" hidden="1" customHeight="1"/>
    <row r="132" s="1275" customFormat="1" ht="13.5" hidden="1" customHeight="1"/>
    <row r="133" s="1275" customFormat="1" ht="13.5" hidden="1" customHeight="1"/>
    <row r="134" s="1275" customFormat="1" ht="13.5" hidden="1" customHeight="1"/>
    <row r="135" s="1275" customFormat="1" ht="13.5" hidden="1" customHeight="1"/>
    <row r="136" s="1275" customFormat="1" ht="13.5" hidden="1" customHeight="1"/>
    <row r="137" s="1275" customFormat="1" ht="13.5" hidden="1" customHeight="1"/>
    <row r="138" s="1275" customFormat="1" ht="13.5" hidden="1" customHeight="1"/>
    <row r="139" s="1275" customFormat="1" ht="13.5" hidden="1" customHeight="1"/>
    <row r="140" s="1275" customFormat="1" ht="13.5" hidden="1" customHeight="1"/>
    <row r="141" s="1275" customFormat="1" ht="13.5" hidden="1" customHeight="1"/>
    <row r="142" s="1275" customFormat="1" ht="13.5" hidden="1" customHeight="1"/>
    <row r="143" s="1275" customFormat="1" ht="13.5" hidden="1" customHeight="1"/>
    <row r="144" s="1275" customFormat="1" ht="13.5" hidden="1" customHeight="1"/>
    <row r="145" s="1275" customFormat="1" ht="13.5" hidden="1" customHeight="1"/>
    <row r="146" s="1275" customFormat="1" ht="13.5" hidden="1" customHeight="1"/>
    <row r="147" s="1275" customFormat="1" ht="13.5" hidden="1" customHeight="1"/>
    <row r="148" s="1275" customFormat="1" ht="13.5" hidden="1" customHeight="1"/>
    <row r="149" s="1275" customFormat="1" ht="13.5" hidden="1" customHeight="1"/>
    <row r="150" s="1275" customFormat="1" ht="13.5" hidden="1" customHeight="1"/>
    <row r="151" s="1275" customFormat="1" ht="13.5" hidden="1" customHeight="1"/>
    <row r="152" s="1275" customFormat="1" ht="13.5" hidden="1" customHeight="1"/>
    <row r="153" s="1275" customFormat="1" ht="13.5" hidden="1" customHeight="1"/>
    <row r="154" s="1275" customFormat="1" ht="13.5" hidden="1" customHeight="1"/>
    <row r="155" s="1275" customFormat="1" ht="13.5" hidden="1" customHeight="1"/>
    <row r="156" s="1275" customFormat="1" ht="13.5" hidden="1" customHeight="1"/>
    <row r="157" s="1275" customFormat="1" ht="13.5" hidden="1" customHeight="1"/>
    <row r="158" s="1275" customFormat="1" ht="13.5" hidden="1" customHeight="1"/>
    <row r="159" s="1275" customFormat="1" ht="13.5" hidden="1" customHeight="1"/>
    <row r="160" s="1275" customFormat="1" ht="13.5" hidden="1" customHeight="1"/>
  </sheetData>
  <sheetProtection algorithmName="SHA-512" hashValue="RDGx1tkpdhzX1tdDxzFZu7C0pgiYV+WsLvWtlvRla/gruYtv2aMQi6EQ/J4q+AfV+FRZM6/hEB217VZ6SUi1sQ==" saltValue="5DUopNsBdj7njvZxyzNSb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44140625" style="293" customWidth="1"/>
    <col min="35" max="122" width="2.44140625" style="292" customWidth="1"/>
    <col min="123" max="16384" width="2.441406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c r="S2" s="292"/>
      <c r="AH2" s="292"/>
    </row>
    <row r="3" spans="1:34"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row r="5" spans="1:34" ht="13.2"/>
    <row r="6" spans="1:34" ht="13.2"/>
    <row r="7" spans="1:34" ht="13.2"/>
    <row r="8" spans="1:34" ht="13.2"/>
    <row r="9" spans="1:34" ht="13.2">
      <c r="AH9" s="292"/>
    </row>
    <row r="10" spans="1:34" ht="13.2"/>
    <row r="11" spans="1:34" ht="13.2"/>
    <row r="12" spans="1:34" ht="13.2"/>
    <row r="13" spans="1:34" ht="13.2"/>
    <row r="14" spans="1:34" ht="13.2"/>
    <row r="15" spans="1:34" ht="13.2"/>
    <row r="16" spans="1:34" ht="13.2"/>
    <row r="17" spans="12:34" ht="13.2">
      <c r="AH17" s="292"/>
    </row>
    <row r="18" spans="12:34" ht="13.2"/>
    <row r="19" spans="12:34" ht="13.2"/>
    <row r="20" spans="12:34" ht="13.2">
      <c r="AH20" s="292"/>
    </row>
    <row r="21" spans="12:34" ht="13.2">
      <c r="AH21" s="292"/>
    </row>
    <row r="22" spans="12:34" ht="13.2"/>
    <row r="23" spans="12:34" ht="13.2"/>
    <row r="24" spans="12:34" ht="13.2">
      <c r="Q24" s="292"/>
    </row>
    <row r="25" spans="12:34" ht="13.2"/>
    <row r="26" spans="12:34" ht="13.2"/>
    <row r="27" spans="12:34" ht="13.2"/>
    <row r="28" spans="12:34" ht="13.2">
      <c r="O28" s="292"/>
      <c r="T28" s="292"/>
      <c r="AH28" s="292"/>
    </row>
    <row r="29" spans="12:34" ht="13.2"/>
    <row r="30" spans="12:34" ht="13.2"/>
    <row r="31" spans="12:34" ht="13.2">
      <c r="Q31" s="292"/>
    </row>
    <row r="32" spans="12:34" ht="13.2">
      <c r="L32" s="292"/>
    </row>
    <row r="33" spans="2:34" ht="13.2">
      <c r="C33" s="292"/>
      <c r="E33" s="292"/>
      <c r="G33" s="292"/>
      <c r="I33" s="292"/>
      <c r="X33" s="292"/>
    </row>
    <row r="34" spans="2:34" ht="13.2">
      <c r="B34" s="292"/>
      <c r="P34" s="292"/>
      <c r="R34" s="292"/>
      <c r="T34" s="292"/>
    </row>
    <row r="35" spans="2:34" ht="13.2">
      <c r="D35" s="292"/>
      <c r="W35" s="292"/>
      <c r="AC35" s="292"/>
      <c r="AD35" s="292"/>
      <c r="AE35" s="292"/>
      <c r="AF35" s="292"/>
      <c r="AG35" s="292"/>
      <c r="AH35" s="292"/>
    </row>
    <row r="36" spans="2:34" ht="13.2">
      <c r="H36" s="292"/>
      <c r="J36" s="292"/>
      <c r="K36" s="292"/>
      <c r="M36" s="292"/>
      <c r="Y36" s="292"/>
      <c r="Z36" s="292"/>
      <c r="AA36" s="292"/>
      <c r="AB36" s="292"/>
      <c r="AC36" s="292"/>
      <c r="AD36" s="292"/>
      <c r="AE36" s="292"/>
      <c r="AF36" s="292"/>
      <c r="AG36" s="292"/>
      <c r="AH36" s="292"/>
    </row>
    <row r="37" spans="2:34" ht="13.2">
      <c r="AH37" s="292"/>
    </row>
    <row r="38" spans="2:34" ht="13.2">
      <c r="AG38" s="292"/>
      <c r="AH38" s="292"/>
    </row>
    <row r="39" spans="2:34" ht="13.2"/>
    <row r="40" spans="2:34" ht="13.2">
      <c r="X40" s="292"/>
    </row>
    <row r="41" spans="2:34" ht="13.2">
      <c r="R41" s="292"/>
    </row>
    <row r="42" spans="2:34" ht="13.2">
      <c r="W42" s="292"/>
    </row>
    <row r="43" spans="2:34" ht="13.2">
      <c r="Y43" s="292"/>
      <c r="Z43" s="292"/>
      <c r="AA43" s="292"/>
      <c r="AB43" s="292"/>
      <c r="AC43" s="292"/>
      <c r="AD43" s="292"/>
      <c r="AE43" s="292"/>
      <c r="AF43" s="292"/>
      <c r="AG43" s="292"/>
      <c r="AH43" s="292"/>
    </row>
    <row r="44" spans="2:34" ht="13.2">
      <c r="AH44" s="292"/>
    </row>
    <row r="45" spans="2:34" ht="13.2">
      <c r="X45" s="292"/>
    </row>
    <row r="46" spans="2:34" ht="13.2"/>
    <row r="47" spans="2:34" ht="13.2"/>
    <row r="48" spans="2:34" ht="13.2">
      <c r="W48" s="292"/>
      <c r="Y48" s="292"/>
      <c r="Z48" s="292"/>
      <c r="AA48" s="292"/>
      <c r="AB48" s="292"/>
      <c r="AC48" s="292"/>
      <c r="AD48" s="292"/>
      <c r="AE48" s="292"/>
      <c r="AF48" s="292"/>
      <c r="AG48" s="292"/>
      <c r="AH48" s="292"/>
    </row>
    <row r="49" spans="28:34" ht="13.2"/>
    <row r="50" spans="28:34" ht="13.2">
      <c r="AE50" s="292"/>
      <c r="AF50" s="292"/>
      <c r="AG50" s="292"/>
      <c r="AH50" s="292"/>
    </row>
    <row r="51" spans="28:34" ht="13.2">
      <c r="AC51" s="292"/>
      <c r="AD51" s="292"/>
      <c r="AE51" s="292"/>
      <c r="AF51" s="292"/>
      <c r="AG51" s="292"/>
      <c r="AH51" s="292"/>
    </row>
    <row r="52" spans="28:34" ht="13.2"/>
    <row r="53" spans="28:34" ht="13.2">
      <c r="AF53" s="292"/>
      <c r="AG53" s="292"/>
      <c r="AH53" s="292"/>
    </row>
    <row r="54" spans="28:34" ht="13.2">
      <c r="AH54" s="292"/>
    </row>
    <row r="55" spans="28:34" ht="13.2"/>
    <row r="56" spans="28:34" ht="13.2">
      <c r="AB56" s="292"/>
      <c r="AC56" s="292"/>
      <c r="AD56" s="292"/>
      <c r="AE56" s="292"/>
      <c r="AF56" s="292"/>
      <c r="AG56" s="292"/>
      <c r="AH56" s="292"/>
    </row>
    <row r="57" spans="28:34" ht="13.2">
      <c r="AH57" s="292"/>
    </row>
    <row r="58" spans="28:34" ht="13.2">
      <c r="AH58" s="292"/>
    </row>
    <row r="59" spans="28:34" ht="13.2"/>
    <row r="60" spans="28:34" ht="13.2"/>
    <row r="61" spans="28:34" ht="13.2"/>
    <row r="62" spans="28:34" ht="13.2"/>
    <row r="63" spans="28:34" ht="13.2">
      <c r="AH63" s="292"/>
    </row>
    <row r="64" spans="28:34" ht="13.2">
      <c r="AG64" s="292"/>
      <c r="AH64" s="292"/>
    </row>
    <row r="65" spans="28:34" ht="13.2"/>
    <row r="66" spans="28:34" ht="13.2"/>
    <row r="67" spans="28:34" ht="13.2"/>
    <row r="68" spans="28:34" ht="13.2">
      <c r="AB68" s="292"/>
      <c r="AC68" s="292"/>
      <c r="AD68" s="292"/>
      <c r="AE68" s="292"/>
      <c r="AF68" s="292"/>
      <c r="AG68" s="292"/>
      <c r="AH68" s="292"/>
    </row>
    <row r="69" spans="28:34" ht="13.2">
      <c r="AF69" s="292"/>
      <c r="AG69" s="292"/>
      <c r="AH69" s="292"/>
    </row>
    <row r="70" spans="28:34" ht="13.2"/>
    <row r="71" spans="28:34" ht="13.2"/>
    <row r="72" spans="28:34" ht="13.2"/>
    <row r="73" spans="28:34" ht="13.2"/>
    <row r="74" spans="28:34" ht="13.2"/>
    <row r="75" spans="28:34" ht="13.2">
      <c r="AH75" s="292"/>
    </row>
    <row r="76" spans="28:34" ht="13.2">
      <c r="AF76" s="292"/>
      <c r="AG76" s="292"/>
      <c r="AH76" s="292"/>
    </row>
    <row r="77" spans="28:34" ht="13.2">
      <c r="AG77" s="292"/>
      <c r="AH77" s="292"/>
    </row>
    <row r="78" spans="28:34" ht="13.2"/>
    <row r="79" spans="28:34" ht="13.2"/>
    <row r="80" spans="28:34" ht="13.2"/>
    <row r="81" spans="25:34" ht="13.2"/>
    <row r="82" spans="25:34" ht="13.2">
      <c r="Y82" s="292"/>
    </row>
    <row r="83" spans="25:34" ht="13.2">
      <c r="Y83" s="292"/>
      <c r="Z83" s="292"/>
      <c r="AA83" s="292"/>
      <c r="AB83" s="292"/>
      <c r="AC83" s="292"/>
      <c r="AD83" s="292"/>
      <c r="AE83" s="292"/>
      <c r="AF83" s="292"/>
      <c r="AG83" s="292"/>
      <c r="AH83" s="292"/>
    </row>
    <row r="84" spans="25:34" ht="13.2"/>
    <row r="85" spans="25:34" ht="13.2"/>
    <row r="86" spans="25:34" ht="13.2"/>
    <row r="87" spans="25:34" ht="13.2"/>
    <row r="88" spans="25:34" ht="13.2">
      <c r="AH88" s="292"/>
    </row>
    <row r="89" spans="25:34" ht="13.2"/>
    <row r="90" spans="25:34" ht="13.2"/>
    <row r="91" spans="25:34" ht="13.2"/>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602</v>
      </c>
    </row>
  </sheetData>
  <sheetProtection algorithmName="SHA-512" hashValue="c8IKMvtRM0k/re8DkWzHBjVXlrBMzbogh/Ic5rc3XzinmRnPSRroKnqxnpjwbCxsDuJ2ZsV8C3BCJk9A0XFyQA==" saltValue="ECtRDAcmYfcgoFmg7XumK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44140625" style="293" customWidth="1"/>
    <col min="35" max="122" width="2.44140625" style="292" customWidth="1"/>
    <col min="123" max="16384" width="2.441406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c r="S2" s="292"/>
      <c r="AH2" s="292"/>
    </row>
    <row r="3" spans="2:34"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row r="5" spans="2:34" ht="13.2"/>
    <row r="6" spans="2:34" ht="13.2"/>
    <row r="7" spans="2:34" ht="13.2"/>
    <row r="8" spans="2:34" ht="13.2"/>
    <row r="9" spans="2:34" ht="13.2">
      <c r="AH9" s="292"/>
    </row>
    <row r="10" spans="2:34" ht="13.2"/>
    <row r="11" spans="2:34" ht="13.2"/>
    <row r="12" spans="2:34" ht="13.2"/>
    <row r="13" spans="2:34" ht="13.2"/>
    <row r="14" spans="2:34" ht="13.2"/>
    <row r="15" spans="2:34" ht="13.2"/>
    <row r="16" spans="2:34" ht="13.2"/>
    <row r="17" spans="12:34" ht="13.2">
      <c r="AH17" s="292"/>
    </row>
    <row r="18" spans="12:34" ht="13.2"/>
    <row r="19" spans="12:34" ht="13.2"/>
    <row r="20" spans="12:34" ht="13.2">
      <c r="AH20" s="292"/>
    </row>
    <row r="21" spans="12:34" ht="13.2">
      <c r="AH21" s="292"/>
    </row>
    <row r="22" spans="12:34" ht="13.2"/>
    <row r="23" spans="12:34" ht="13.2"/>
    <row r="24" spans="12:34" ht="13.2">
      <c r="Q24" s="292"/>
    </row>
    <row r="25" spans="12:34" ht="13.2"/>
    <row r="26" spans="12:34" ht="13.2"/>
    <row r="27" spans="12:34" ht="13.2"/>
    <row r="28" spans="12:34" ht="13.2">
      <c r="O28" s="292"/>
      <c r="T28" s="292"/>
      <c r="AH28" s="292"/>
    </row>
    <row r="29" spans="12:34" ht="13.2"/>
    <row r="30" spans="12:34" ht="13.2"/>
    <row r="31" spans="12:34" ht="13.2">
      <c r="Q31" s="292"/>
    </row>
    <row r="32" spans="12:34" ht="13.2">
      <c r="L32" s="292"/>
    </row>
    <row r="33" spans="2:34" ht="13.2">
      <c r="C33" s="292"/>
      <c r="E33" s="292"/>
      <c r="G33" s="292"/>
      <c r="I33" s="292"/>
      <c r="X33" s="292"/>
    </row>
    <row r="34" spans="2:34" ht="13.2">
      <c r="B34" s="292"/>
      <c r="P34" s="292"/>
      <c r="R34" s="292"/>
      <c r="T34" s="292"/>
    </row>
    <row r="35" spans="2:34" ht="13.2">
      <c r="D35" s="292"/>
      <c r="W35" s="292"/>
      <c r="AC35" s="292"/>
      <c r="AD35" s="292"/>
      <c r="AE35" s="292"/>
      <c r="AF35" s="292"/>
      <c r="AG35" s="292"/>
      <c r="AH35" s="292"/>
    </row>
    <row r="36" spans="2:34" ht="13.2">
      <c r="H36" s="292"/>
      <c r="J36" s="292"/>
      <c r="K36" s="292"/>
      <c r="M36" s="292"/>
      <c r="Y36" s="292"/>
      <c r="Z36" s="292"/>
      <c r="AA36" s="292"/>
      <c r="AB36" s="292"/>
      <c r="AC36" s="292"/>
      <c r="AD36" s="292"/>
      <c r="AE36" s="292"/>
      <c r="AF36" s="292"/>
      <c r="AG36" s="292"/>
      <c r="AH36" s="292"/>
    </row>
    <row r="37" spans="2:34" ht="13.2">
      <c r="AH37" s="292"/>
    </row>
    <row r="38" spans="2:34" ht="13.2">
      <c r="AG38" s="292"/>
      <c r="AH38" s="292"/>
    </row>
    <row r="39" spans="2:34" ht="13.2"/>
    <row r="40" spans="2:34" ht="13.2">
      <c r="X40" s="292"/>
    </row>
    <row r="41" spans="2:34" ht="13.2">
      <c r="R41" s="292"/>
    </row>
    <row r="42" spans="2:34" ht="13.2">
      <c r="W42" s="292"/>
    </row>
    <row r="43" spans="2:34" ht="13.2">
      <c r="Y43" s="292"/>
      <c r="Z43" s="292"/>
      <c r="AA43" s="292"/>
      <c r="AB43" s="292"/>
      <c r="AC43" s="292"/>
      <c r="AD43" s="292"/>
      <c r="AE43" s="292"/>
      <c r="AF43" s="292"/>
      <c r="AG43" s="292"/>
      <c r="AH43" s="292"/>
    </row>
    <row r="44" spans="2:34" ht="13.2">
      <c r="AH44" s="292"/>
    </row>
    <row r="45" spans="2:34" ht="13.2">
      <c r="X45" s="292"/>
    </row>
    <row r="46" spans="2:34" ht="13.2"/>
    <row r="47" spans="2:34" ht="13.2"/>
    <row r="48" spans="2:34" ht="13.2">
      <c r="W48" s="292"/>
      <c r="Y48" s="292"/>
      <c r="Z48" s="292"/>
      <c r="AA48" s="292"/>
      <c r="AB48" s="292"/>
      <c r="AC48" s="292"/>
      <c r="AD48" s="292"/>
      <c r="AE48" s="292"/>
      <c r="AF48" s="292"/>
      <c r="AG48" s="292"/>
      <c r="AH48" s="292"/>
    </row>
    <row r="49" spans="28:34" ht="13.2"/>
    <row r="50" spans="28:34" ht="13.2">
      <c r="AE50" s="292"/>
      <c r="AF50" s="292"/>
      <c r="AG50" s="292"/>
      <c r="AH50" s="292"/>
    </row>
    <row r="51" spans="28:34" ht="13.2">
      <c r="AC51" s="292"/>
      <c r="AD51" s="292"/>
      <c r="AE51" s="292"/>
      <c r="AF51" s="292"/>
      <c r="AG51" s="292"/>
      <c r="AH51" s="292"/>
    </row>
    <row r="52" spans="28:34" ht="13.2"/>
    <row r="53" spans="28:34" ht="13.2">
      <c r="AF53" s="292"/>
      <c r="AG53" s="292"/>
      <c r="AH53" s="292"/>
    </row>
    <row r="54" spans="28:34" ht="13.2">
      <c r="AH54" s="292"/>
    </row>
    <row r="55" spans="28:34" ht="13.2"/>
    <row r="56" spans="28:34" ht="13.2">
      <c r="AB56" s="292"/>
      <c r="AC56" s="292"/>
      <c r="AD56" s="292"/>
      <c r="AE56" s="292"/>
      <c r="AF56" s="292"/>
      <c r="AG56" s="292"/>
      <c r="AH56" s="292"/>
    </row>
    <row r="57" spans="28:34" ht="13.2">
      <c r="AH57" s="292"/>
    </row>
    <row r="58" spans="28:34" ht="13.2">
      <c r="AH58" s="292"/>
    </row>
    <row r="59" spans="28:34" ht="13.2">
      <c r="AG59" s="292"/>
      <c r="AH59" s="292"/>
    </row>
    <row r="60" spans="28:34" ht="13.2"/>
    <row r="61" spans="28:34" ht="13.2"/>
    <row r="62" spans="28:34" ht="13.2"/>
    <row r="63" spans="28:34" ht="13.2">
      <c r="AH63" s="292"/>
    </row>
    <row r="64" spans="28:34" ht="13.2">
      <c r="AG64" s="292"/>
      <c r="AH64" s="292"/>
    </row>
    <row r="65" spans="28:34" ht="13.2"/>
    <row r="66" spans="28:34" ht="13.2"/>
    <row r="67" spans="28:34" ht="13.2"/>
    <row r="68" spans="28:34" ht="13.2">
      <c r="AB68" s="292"/>
      <c r="AC68" s="292"/>
      <c r="AD68" s="292"/>
      <c r="AE68" s="292"/>
      <c r="AF68" s="292"/>
      <c r="AG68" s="292"/>
      <c r="AH68" s="292"/>
    </row>
    <row r="69" spans="28:34" ht="13.2">
      <c r="AF69" s="292"/>
      <c r="AG69" s="292"/>
      <c r="AH69" s="292"/>
    </row>
    <row r="70" spans="28:34" ht="13.2"/>
    <row r="71" spans="28:34" ht="13.2"/>
    <row r="72" spans="28:34" ht="13.2"/>
    <row r="73" spans="28:34" ht="13.2"/>
    <row r="74" spans="28:34" ht="13.2"/>
    <row r="75" spans="28:34" ht="13.2">
      <c r="AH75" s="292"/>
    </row>
    <row r="76" spans="28:34" ht="13.2">
      <c r="AF76" s="292"/>
      <c r="AG76" s="292"/>
      <c r="AH76" s="292"/>
    </row>
    <row r="77" spans="28:34" ht="13.2">
      <c r="AG77" s="292"/>
      <c r="AH77" s="292"/>
    </row>
    <row r="78" spans="28:34" ht="13.2"/>
    <row r="79" spans="28:34" ht="13.2"/>
    <row r="80" spans="28:34" ht="13.2"/>
    <row r="81" spans="25:34" ht="13.2"/>
    <row r="82" spans="25:34" ht="13.2">
      <c r="Y82" s="292"/>
    </row>
    <row r="83" spans="25:34" ht="13.2">
      <c r="Y83" s="292"/>
      <c r="Z83" s="292"/>
      <c r="AA83" s="292"/>
      <c r="AB83" s="292"/>
      <c r="AC83" s="292"/>
      <c r="AD83" s="292"/>
      <c r="AE83" s="292"/>
      <c r="AF83" s="292"/>
      <c r="AG83" s="292"/>
      <c r="AH83" s="292"/>
    </row>
    <row r="84" spans="25:34" ht="13.2"/>
    <row r="85" spans="25:34" ht="13.2"/>
    <row r="86" spans="25:34" ht="13.2"/>
    <row r="87" spans="25:34" ht="13.2"/>
    <row r="88" spans="25:34" ht="13.2">
      <c r="AH88" s="292"/>
    </row>
    <row r="89" spans="25:34" ht="13.2"/>
    <row r="90" spans="25:34" ht="13.2"/>
    <row r="91" spans="25:34" ht="13.2"/>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496</v>
      </c>
    </row>
  </sheetData>
  <sheetProtection algorithmName="SHA-512" hashValue="BNxxP9N8DuCbh28qE8kb6KtJo6Y31UbSPlJGh45efCm0+i/cBVFKwDnvMG64FrO2oSUL4kOUqi+QvqXHGgAKqA==" saltValue="kKQRMpV3UsERl4uet+Ici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50" customWidth="1"/>
    <col min="2" max="8" width="13.33203125" style="150" customWidth="1"/>
    <col min="9" max="16384" width="11.109375" style="150"/>
  </cols>
  <sheetData>
    <row r="1" spans="1:8">
      <c r="A1" s="144"/>
      <c r="B1" s="145"/>
      <c r="C1" s="146"/>
      <c r="D1" s="147"/>
      <c r="E1" s="148"/>
      <c r="F1" s="148"/>
      <c r="G1" s="148"/>
      <c r="H1" s="149"/>
    </row>
    <row r="2" spans="1:8">
      <c r="A2" s="151"/>
      <c r="B2" s="152"/>
      <c r="C2" s="153"/>
      <c r="D2" s="154" t="s">
        <v>52</v>
      </c>
      <c r="E2" s="155"/>
      <c r="F2" s="156" t="s">
        <v>546</v>
      </c>
      <c r="G2" s="157"/>
      <c r="H2" s="158"/>
    </row>
    <row r="3" spans="1:8">
      <c r="A3" s="154" t="s">
        <v>539</v>
      </c>
      <c r="B3" s="159"/>
      <c r="C3" s="160"/>
      <c r="D3" s="161">
        <v>78325</v>
      </c>
      <c r="E3" s="162"/>
      <c r="F3" s="163">
        <v>168868</v>
      </c>
      <c r="G3" s="164"/>
      <c r="H3" s="165"/>
    </row>
    <row r="4" spans="1:8">
      <c r="A4" s="166"/>
      <c r="B4" s="167"/>
      <c r="C4" s="168"/>
      <c r="D4" s="169">
        <v>53407</v>
      </c>
      <c r="E4" s="170"/>
      <c r="F4" s="171">
        <v>79360</v>
      </c>
      <c r="G4" s="172"/>
      <c r="H4" s="173"/>
    </row>
    <row r="5" spans="1:8">
      <c r="A5" s="154" t="s">
        <v>541</v>
      </c>
      <c r="B5" s="159"/>
      <c r="C5" s="160"/>
      <c r="D5" s="161">
        <v>57147</v>
      </c>
      <c r="E5" s="162"/>
      <c r="F5" s="163">
        <v>202870</v>
      </c>
      <c r="G5" s="164"/>
      <c r="H5" s="165"/>
    </row>
    <row r="6" spans="1:8">
      <c r="A6" s="166"/>
      <c r="B6" s="167"/>
      <c r="C6" s="168"/>
      <c r="D6" s="169">
        <v>52292</v>
      </c>
      <c r="E6" s="170"/>
      <c r="F6" s="171">
        <v>79735</v>
      </c>
      <c r="G6" s="172"/>
      <c r="H6" s="173"/>
    </row>
    <row r="7" spans="1:8">
      <c r="A7" s="154" t="s">
        <v>542</v>
      </c>
      <c r="B7" s="159"/>
      <c r="C7" s="160"/>
      <c r="D7" s="161">
        <v>74093</v>
      </c>
      <c r="E7" s="162"/>
      <c r="F7" s="163">
        <v>167497</v>
      </c>
      <c r="G7" s="164"/>
      <c r="H7" s="165"/>
    </row>
    <row r="8" spans="1:8">
      <c r="A8" s="166"/>
      <c r="B8" s="167"/>
      <c r="C8" s="168"/>
      <c r="D8" s="169">
        <v>58619</v>
      </c>
      <c r="E8" s="170"/>
      <c r="F8" s="171">
        <v>82571</v>
      </c>
      <c r="G8" s="172"/>
      <c r="H8" s="173"/>
    </row>
    <row r="9" spans="1:8">
      <c r="A9" s="154" t="s">
        <v>543</v>
      </c>
      <c r="B9" s="159"/>
      <c r="C9" s="160"/>
      <c r="D9" s="161">
        <v>58202</v>
      </c>
      <c r="E9" s="162"/>
      <c r="F9" s="163">
        <v>190274</v>
      </c>
      <c r="G9" s="164"/>
      <c r="H9" s="165"/>
    </row>
    <row r="10" spans="1:8">
      <c r="A10" s="166"/>
      <c r="B10" s="167"/>
      <c r="C10" s="168"/>
      <c r="D10" s="169">
        <v>50143</v>
      </c>
      <c r="E10" s="170"/>
      <c r="F10" s="171">
        <v>88584</v>
      </c>
      <c r="G10" s="172"/>
      <c r="H10" s="173"/>
    </row>
    <row r="11" spans="1:8">
      <c r="A11" s="154" t="s">
        <v>544</v>
      </c>
      <c r="B11" s="159"/>
      <c r="C11" s="160"/>
      <c r="D11" s="161">
        <v>54605</v>
      </c>
      <c r="E11" s="162"/>
      <c r="F11" s="163">
        <v>200194</v>
      </c>
      <c r="G11" s="164"/>
      <c r="H11" s="165"/>
    </row>
    <row r="12" spans="1:8">
      <c r="A12" s="166"/>
      <c r="B12" s="167"/>
      <c r="C12" s="174"/>
      <c r="D12" s="169">
        <v>41233</v>
      </c>
      <c r="E12" s="170"/>
      <c r="F12" s="171">
        <v>106422</v>
      </c>
      <c r="G12" s="172"/>
      <c r="H12" s="173"/>
    </row>
    <row r="13" spans="1:8">
      <c r="A13" s="154"/>
      <c r="B13" s="159"/>
      <c r="C13" s="175"/>
      <c r="D13" s="176">
        <v>64474</v>
      </c>
      <c r="E13" s="177"/>
      <c r="F13" s="178">
        <v>185941</v>
      </c>
      <c r="G13" s="179"/>
      <c r="H13" s="165"/>
    </row>
    <row r="14" spans="1:8">
      <c r="A14" s="166"/>
      <c r="B14" s="167"/>
      <c r="C14" s="168"/>
      <c r="D14" s="169">
        <v>51139</v>
      </c>
      <c r="E14" s="170"/>
      <c r="F14" s="171">
        <v>87334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8.0399999999999991</v>
      </c>
      <c r="C19" s="180">
        <f>ROUND(VALUE(SUBSTITUTE(実質収支比率等に係る経年分析!G$48,"▲","-")),2)</f>
        <v>9.19</v>
      </c>
      <c r="D19" s="180">
        <f>ROUND(VALUE(SUBSTITUTE(実質収支比率等に係る経年分析!H$48,"▲","-")),2)</f>
        <v>6.73</v>
      </c>
      <c r="E19" s="180">
        <f>ROUND(VALUE(SUBSTITUTE(実質収支比率等に係る経年分析!I$48,"▲","-")),2)</f>
        <v>13.87</v>
      </c>
      <c r="F19" s="180">
        <f>ROUND(VALUE(SUBSTITUTE(実質収支比率等に係る経年分析!J$48,"▲","-")),2)</f>
        <v>8.1</v>
      </c>
    </row>
    <row r="20" spans="1:11">
      <c r="A20" s="180" t="s">
        <v>55</v>
      </c>
      <c r="B20" s="180">
        <f>ROUND(VALUE(SUBSTITUTE(実質収支比率等に係る経年分析!F$47,"▲","-")),2)</f>
        <v>23.46</v>
      </c>
      <c r="C20" s="180">
        <f>ROUND(VALUE(SUBSTITUTE(実質収支比率等に係る経年分析!G$47,"▲","-")),2)</f>
        <v>24.73</v>
      </c>
      <c r="D20" s="180">
        <f>ROUND(VALUE(SUBSTITUTE(実質収支比率等に係る経年分析!H$47,"▲","-")),2)</f>
        <v>28.83</v>
      </c>
      <c r="E20" s="180">
        <f>ROUND(VALUE(SUBSTITUTE(実質収支比率等に係る経年分析!I$47,"▲","-")),2)</f>
        <v>17.829999999999998</v>
      </c>
      <c r="F20" s="180">
        <f>ROUND(VALUE(SUBSTITUTE(実質収支比率等に係る経年分析!J$47,"▲","-")),2)</f>
        <v>26.38</v>
      </c>
    </row>
    <row r="21" spans="1:11">
      <c r="A21" s="180" t="s">
        <v>56</v>
      </c>
      <c r="B21" s="180">
        <f>IF(ISNUMBER(VALUE(SUBSTITUTE(実質収支比率等に係る経年分析!F$49,"▲","-"))),ROUND(VALUE(SUBSTITUTE(実質収支比率等に係る経年分析!F$49,"▲","-")),2),NA())</f>
        <v>1.53</v>
      </c>
      <c r="C21" s="180">
        <f>IF(ISNUMBER(VALUE(SUBSTITUTE(実質収支比率等に係る経年分析!G$49,"▲","-"))),ROUND(VALUE(SUBSTITUTE(実質収支比率等に係る経年分析!G$49,"▲","-")),2),NA())</f>
        <v>2.4700000000000002</v>
      </c>
      <c r="D21" s="180">
        <f>IF(ISNUMBER(VALUE(SUBSTITUTE(実質収支比率等に係る経年分析!H$49,"▲","-"))),ROUND(VALUE(SUBSTITUTE(実質収支比率等に係る経年分析!H$49,"▲","-")),2),NA())</f>
        <v>2.0499999999999998</v>
      </c>
      <c r="E21" s="180">
        <f>IF(ISNUMBER(VALUE(SUBSTITUTE(実質収支比率等に係る経年分析!I$49,"▲","-"))),ROUND(VALUE(SUBSTITUTE(実質収支比率等に係る経年分析!I$49,"▲","-")),2),NA())</f>
        <v>-4.22</v>
      </c>
      <c r="F21" s="180">
        <f>IF(ISNUMBER(VALUE(SUBSTITUTE(実質収支比率等に係る経年分析!J$49,"▲","-"))),ROUND(VALUE(SUBSTITUTE(実質収支比率等に係る経年分析!J$49,"▲","-")),2),NA())</f>
        <v>4.67</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1.0900000000000001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v>
      </c>
    </row>
    <row r="35" spans="1:16">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1.1200000000000001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8.0299999999999994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267</v>
      </c>
      <c r="E42" s="182"/>
      <c r="F42" s="182"/>
      <c r="G42" s="182">
        <f>'実質公債費比率（分子）の構造'!L$52</f>
        <v>266</v>
      </c>
      <c r="H42" s="182"/>
      <c r="I42" s="182"/>
      <c r="J42" s="182">
        <f>'実質公債費比率（分子）の構造'!M$52</f>
        <v>262</v>
      </c>
      <c r="K42" s="182"/>
      <c r="L42" s="182"/>
      <c r="M42" s="182">
        <f>'実質公債費比率（分子）の構造'!N$52</f>
        <v>255</v>
      </c>
      <c r="N42" s="182"/>
      <c r="O42" s="182"/>
      <c r="P42" s="182">
        <f>'実質公債費比率（分子）の構造'!O$52</f>
        <v>250</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0</v>
      </c>
      <c r="O44" s="182"/>
      <c r="P44" s="182"/>
    </row>
    <row r="45" spans="1:16">
      <c r="A45" s="182" t="s">
        <v>66</v>
      </c>
      <c r="B45" s="182">
        <f>'実質公債費比率（分子）の構造'!K$49</f>
        <v>14</v>
      </c>
      <c r="C45" s="182"/>
      <c r="D45" s="182"/>
      <c r="E45" s="182">
        <f>'実質公債費比率（分子）の構造'!L$49</f>
        <v>17</v>
      </c>
      <c r="F45" s="182"/>
      <c r="G45" s="182"/>
      <c r="H45" s="182">
        <f>'実質公債費比率（分子）の構造'!M$49</f>
        <v>19</v>
      </c>
      <c r="I45" s="182"/>
      <c r="J45" s="182"/>
      <c r="K45" s="182">
        <f>'実質公債費比率（分子）の構造'!N$49</f>
        <v>22</v>
      </c>
      <c r="L45" s="182"/>
      <c r="M45" s="182"/>
      <c r="N45" s="182">
        <f>'実質公債費比率（分子）の構造'!O$49</f>
        <v>28</v>
      </c>
      <c r="O45" s="182"/>
      <c r="P45" s="182"/>
    </row>
    <row r="46" spans="1:16">
      <c r="A46" s="182" t="s">
        <v>67</v>
      </c>
      <c r="B46" s="182">
        <f>'実質公債費比率（分子）の構造'!K$48</f>
        <v>170</v>
      </c>
      <c r="C46" s="182"/>
      <c r="D46" s="182"/>
      <c r="E46" s="182">
        <f>'実質公債費比率（分子）の構造'!L$48</f>
        <v>180</v>
      </c>
      <c r="F46" s="182"/>
      <c r="G46" s="182"/>
      <c r="H46" s="182">
        <f>'実質公債費比率（分子）の構造'!M$48</f>
        <v>187</v>
      </c>
      <c r="I46" s="182"/>
      <c r="J46" s="182"/>
      <c r="K46" s="182">
        <f>'実質公債費比率（分子）の構造'!N$48</f>
        <v>182</v>
      </c>
      <c r="L46" s="182"/>
      <c r="M46" s="182"/>
      <c r="N46" s="182">
        <f>'実質公債費比率（分子）の構造'!O$48</f>
        <v>174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200</v>
      </c>
      <c r="C49" s="182"/>
      <c r="D49" s="182"/>
      <c r="E49" s="182">
        <f>'実質公債費比率（分子）の構造'!L$45</f>
        <v>214</v>
      </c>
      <c r="F49" s="182"/>
      <c r="G49" s="182"/>
      <c r="H49" s="182">
        <f>'実質公債費比率（分子）の構造'!M$45</f>
        <v>220</v>
      </c>
      <c r="I49" s="182"/>
      <c r="J49" s="182"/>
      <c r="K49" s="182">
        <f>'実質公債費比率（分子）の構造'!N$45</f>
        <v>231</v>
      </c>
      <c r="L49" s="182"/>
      <c r="M49" s="182"/>
      <c r="N49" s="182">
        <f>'実質公債費比率（分子）の構造'!O$45</f>
        <v>240</v>
      </c>
      <c r="O49" s="182"/>
      <c r="P49" s="182"/>
    </row>
    <row r="50" spans="1:16">
      <c r="A50" s="182" t="s">
        <v>71</v>
      </c>
      <c r="B50" s="182" t="e">
        <f>NA()</f>
        <v>#N/A</v>
      </c>
      <c r="C50" s="182">
        <f>IF(ISNUMBER('実質公債費比率（分子）の構造'!K$53),'実質公債費比率（分子）の構造'!K$53,NA())</f>
        <v>118</v>
      </c>
      <c r="D50" s="182" t="e">
        <f>NA()</f>
        <v>#N/A</v>
      </c>
      <c r="E50" s="182" t="e">
        <f>NA()</f>
        <v>#N/A</v>
      </c>
      <c r="F50" s="182">
        <f>IF(ISNUMBER('実質公債費比率（分子）の構造'!L$53),'実質公債費比率（分子）の構造'!L$53,NA())</f>
        <v>146</v>
      </c>
      <c r="G50" s="182" t="e">
        <f>NA()</f>
        <v>#N/A</v>
      </c>
      <c r="H50" s="182" t="e">
        <f>NA()</f>
        <v>#N/A</v>
      </c>
      <c r="I50" s="182">
        <f>IF(ISNUMBER('実質公債費比率（分子）の構造'!M$53),'実質公債費比率（分子）の構造'!M$53,NA())</f>
        <v>165</v>
      </c>
      <c r="J50" s="182" t="e">
        <f>NA()</f>
        <v>#N/A</v>
      </c>
      <c r="K50" s="182" t="e">
        <f>NA()</f>
        <v>#N/A</v>
      </c>
      <c r="L50" s="182">
        <f>IF(ISNUMBER('実質公債費比率（分子）の構造'!N$53),'実質公債費比率（分子）の構造'!N$53,NA())</f>
        <v>181</v>
      </c>
      <c r="M50" s="182" t="e">
        <f>NA()</f>
        <v>#N/A</v>
      </c>
      <c r="N50" s="182" t="e">
        <f>NA()</f>
        <v>#N/A</v>
      </c>
      <c r="O50" s="182">
        <f>IF(ISNUMBER('実質公債費比率（分子）の構造'!O$53),'実質公債費比率（分子）の構造'!O$53,NA())</f>
        <v>192</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3077</v>
      </c>
      <c r="E56" s="181"/>
      <c r="F56" s="181"/>
      <c r="G56" s="181">
        <f>'将来負担比率（分子）の構造'!J$52</f>
        <v>2975</v>
      </c>
      <c r="H56" s="181"/>
      <c r="I56" s="181"/>
      <c r="J56" s="181">
        <f>'将来負担比率（分子）の構造'!K$52</f>
        <v>2818</v>
      </c>
      <c r="K56" s="181"/>
      <c r="L56" s="181"/>
      <c r="M56" s="181">
        <f>'将来負担比率（分子）の構造'!L$52</f>
        <v>2599</v>
      </c>
      <c r="N56" s="181"/>
      <c r="O56" s="181"/>
      <c r="P56" s="181">
        <f>'将来負担比率（分子）の構造'!M$52</f>
        <v>2471</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2042</v>
      </c>
      <c r="E58" s="181"/>
      <c r="F58" s="181"/>
      <c r="G58" s="181">
        <f>'将来負担比率（分子）の構造'!J$50</f>
        <v>2314</v>
      </c>
      <c r="H58" s="181"/>
      <c r="I58" s="181"/>
      <c r="J58" s="181">
        <f>'将来負担比率（分子）の構造'!K$50</f>
        <v>2409</v>
      </c>
      <c r="K58" s="181"/>
      <c r="L58" s="181"/>
      <c r="M58" s="181">
        <f>'将来負担比率（分子）の構造'!L$50</f>
        <v>2116</v>
      </c>
      <c r="N58" s="181"/>
      <c r="O58" s="181"/>
      <c r="P58" s="181">
        <f>'将来負担比率（分子）の構造'!M$50</f>
        <v>2561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175</v>
      </c>
      <c r="C62" s="181"/>
      <c r="D62" s="181"/>
      <c r="E62" s="181">
        <f>'将来負担比率（分子）の構造'!J$45</f>
        <v>132</v>
      </c>
      <c r="F62" s="181"/>
      <c r="G62" s="181"/>
      <c r="H62" s="181">
        <f>'将来負担比率（分子）の構造'!K$45</f>
        <v>101</v>
      </c>
      <c r="I62" s="181"/>
      <c r="J62" s="181"/>
      <c r="K62" s="181">
        <f>'将来負担比率（分子）の構造'!L$45</f>
        <v>92</v>
      </c>
      <c r="L62" s="181"/>
      <c r="M62" s="181"/>
      <c r="N62" s="181">
        <f>'将来負担比率（分子）の構造'!M$45</f>
        <v>158</v>
      </c>
      <c r="O62" s="181"/>
      <c r="P62" s="181"/>
    </row>
    <row r="63" spans="1:16">
      <c r="A63" s="181" t="s">
        <v>34</v>
      </c>
      <c r="B63" s="181">
        <f>'将来負担比率（分子）の構造'!I$44</f>
        <v>132</v>
      </c>
      <c r="C63" s="181"/>
      <c r="D63" s="181"/>
      <c r="E63" s="181">
        <f>'将来負担比率（分子）の構造'!J$44</f>
        <v>163</v>
      </c>
      <c r="F63" s="181"/>
      <c r="G63" s="181"/>
      <c r="H63" s="181">
        <f>'将来負担比率（分子）の構造'!K$44</f>
        <v>153</v>
      </c>
      <c r="I63" s="181"/>
      <c r="J63" s="181"/>
      <c r="K63" s="181">
        <f>'将来負担比率（分子）の構造'!L$44</f>
        <v>188</v>
      </c>
      <c r="L63" s="181"/>
      <c r="M63" s="181"/>
      <c r="N63" s="181">
        <f>'将来負担比率（分子）の構造'!M$44</f>
        <v>168</v>
      </c>
      <c r="O63" s="181"/>
      <c r="P63" s="181"/>
    </row>
    <row r="64" spans="1:16">
      <c r="A64" s="181" t="s">
        <v>33</v>
      </c>
      <c r="B64" s="181">
        <f>'将来負担比率（分子）の構造'!I$43</f>
        <v>1455</v>
      </c>
      <c r="C64" s="181"/>
      <c r="D64" s="181"/>
      <c r="E64" s="181">
        <f>'将来負担比率（分子）の構造'!J$43</f>
        <v>1377</v>
      </c>
      <c r="F64" s="181"/>
      <c r="G64" s="181"/>
      <c r="H64" s="181">
        <f>'将来負担比率（分子）の構造'!K$43</f>
        <v>1254</v>
      </c>
      <c r="I64" s="181"/>
      <c r="J64" s="181"/>
      <c r="K64" s="181">
        <f>'将来負担比率（分子）の構造'!L$43</f>
        <v>1092</v>
      </c>
      <c r="L64" s="181"/>
      <c r="M64" s="181"/>
      <c r="N64" s="181">
        <f>'将来負担比率（分子）の構造'!M$43</f>
        <v>933</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2552</v>
      </c>
      <c r="C66" s="181"/>
      <c r="D66" s="181"/>
      <c r="E66" s="181">
        <f>'将来負担比率（分子）の構造'!J$41</f>
        <v>2510</v>
      </c>
      <c r="F66" s="181"/>
      <c r="G66" s="181"/>
      <c r="H66" s="181">
        <f>'将来負担比率（分子）の構造'!K$41</f>
        <v>2475</v>
      </c>
      <c r="I66" s="181"/>
      <c r="J66" s="181"/>
      <c r="K66" s="181">
        <f>'将来負担比率（分子）の構造'!L$41</f>
        <v>2414</v>
      </c>
      <c r="L66" s="181"/>
      <c r="M66" s="181"/>
      <c r="N66" s="181">
        <f>'将来負担比率（分子）の構造'!M$41</f>
        <v>2296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855</v>
      </c>
      <c r="C72" s="185">
        <f>基金残高に係る経年分析!G55</f>
        <v>524</v>
      </c>
      <c r="D72" s="185">
        <f>基金残高に係る経年分析!H55</f>
        <v>824</v>
      </c>
    </row>
    <row r="73" spans="1:16">
      <c r="A73" s="184" t="s">
        <v>78</v>
      </c>
      <c r="B73" s="185">
        <f>基金残高に係る経年分析!F56</f>
        <v>61</v>
      </c>
      <c r="C73" s="185">
        <f>基金残高に係る経年分析!G56</f>
        <v>61</v>
      </c>
      <c r="D73" s="185">
        <f>基金残高に係る経年分析!H56</f>
        <v>61</v>
      </c>
    </row>
    <row r="74" spans="1:16">
      <c r="A74" s="184" t="s">
        <v>79</v>
      </c>
      <c r="B74" s="185">
        <f>基金残高に係る経年分析!F57</f>
        <v>1247</v>
      </c>
      <c r="C74" s="185">
        <f>基金残高に係る経年分析!G57</f>
        <v>1288</v>
      </c>
      <c r="D74" s="185">
        <f>基金残高に係る経年分析!H57</f>
        <v>1418</v>
      </c>
    </row>
  </sheetData>
  <sheetProtection algorithmName="SHA-512" hashValue="yolCvjzVKbIWi8QO9BAJzbT+k2Cvve5edRVRUUgSsSxSYfZRGYV3mstRMKznamxErX3I4IqEwOkjlupxRIaauQ==" saltValue="nTJC8q/hcSwTnYkcX/b5n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640625" style="226" customWidth="1"/>
    <col min="96" max="133" width="1.6640625" style="243" customWidth="1"/>
    <col min="134" max="143" width="1.6640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223</v>
      </c>
      <c r="C5" s="634"/>
      <c r="D5" s="634"/>
      <c r="E5" s="634"/>
      <c r="F5" s="634"/>
      <c r="G5" s="634"/>
      <c r="H5" s="634"/>
      <c r="I5" s="634"/>
      <c r="J5" s="634"/>
      <c r="K5" s="634"/>
      <c r="L5" s="634"/>
      <c r="M5" s="634"/>
      <c r="N5" s="634"/>
      <c r="O5" s="634"/>
      <c r="P5" s="634"/>
      <c r="Q5" s="635"/>
      <c r="R5" s="636">
        <v>2496513</v>
      </c>
      <c r="S5" s="637"/>
      <c r="T5" s="637"/>
      <c r="U5" s="637"/>
      <c r="V5" s="637"/>
      <c r="W5" s="637"/>
      <c r="X5" s="637"/>
      <c r="Y5" s="638"/>
      <c r="Z5" s="639">
        <v>35.4</v>
      </c>
      <c r="AA5" s="639"/>
      <c r="AB5" s="639"/>
      <c r="AC5" s="639"/>
      <c r="AD5" s="640">
        <v>2496513</v>
      </c>
      <c r="AE5" s="640"/>
      <c r="AF5" s="640"/>
      <c r="AG5" s="640"/>
      <c r="AH5" s="640"/>
      <c r="AI5" s="640"/>
      <c r="AJ5" s="640"/>
      <c r="AK5" s="640"/>
      <c r="AL5" s="641">
        <v>73.400000000000006</v>
      </c>
      <c r="AM5" s="642"/>
      <c r="AN5" s="642"/>
      <c r="AO5" s="643"/>
      <c r="AP5" s="633" t="s">
        <v>224</v>
      </c>
      <c r="AQ5" s="634"/>
      <c r="AR5" s="634"/>
      <c r="AS5" s="634"/>
      <c r="AT5" s="634"/>
      <c r="AU5" s="634"/>
      <c r="AV5" s="634"/>
      <c r="AW5" s="634"/>
      <c r="AX5" s="634"/>
      <c r="AY5" s="634"/>
      <c r="AZ5" s="634"/>
      <c r="BA5" s="634"/>
      <c r="BB5" s="634"/>
      <c r="BC5" s="634"/>
      <c r="BD5" s="634"/>
      <c r="BE5" s="634"/>
      <c r="BF5" s="635"/>
      <c r="BG5" s="647">
        <v>2496513</v>
      </c>
      <c r="BH5" s="648"/>
      <c r="BI5" s="648"/>
      <c r="BJ5" s="648"/>
      <c r="BK5" s="648"/>
      <c r="BL5" s="648"/>
      <c r="BM5" s="648"/>
      <c r="BN5" s="649"/>
      <c r="BO5" s="650">
        <v>100</v>
      </c>
      <c r="BP5" s="650"/>
      <c r="BQ5" s="650"/>
      <c r="BR5" s="650"/>
      <c r="BS5" s="651" t="s">
        <v>225</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217</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c r="B6" s="644" t="s">
        <v>229</v>
      </c>
      <c r="C6" s="645"/>
      <c r="D6" s="645"/>
      <c r="E6" s="645"/>
      <c r="F6" s="645"/>
      <c r="G6" s="645"/>
      <c r="H6" s="645"/>
      <c r="I6" s="645"/>
      <c r="J6" s="645"/>
      <c r="K6" s="645"/>
      <c r="L6" s="645"/>
      <c r="M6" s="645"/>
      <c r="N6" s="645"/>
      <c r="O6" s="645"/>
      <c r="P6" s="645"/>
      <c r="Q6" s="646"/>
      <c r="R6" s="647">
        <v>77396</v>
      </c>
      <c r="S6" s="648"/>
      <c r="T6" s="648"/>
      <c r="U6" s="648"/>
      <c r="V6" s="648"/>
      <c r="W6" s="648"/>
      <c r="X6" s="648"/>
      <c r="Y6" s="649"/>
      <c r="Z6" s="650">
        <v>1.1000000000000001</v>
      </c>
      <c r="AA6" s="650"/>
      <c r="AB6" s="650"/>
      <c r="AC6" s="650"/>
      <c r="AD6" s="651">
        <v>77396</v>
      </c>
      <c r="AE6" s="651"/>
      <c r="AF6" s="651"/>
      <c r="AG6" s="651"/>
      <c r="AH6" s="651"/>
      <c r="AI6" s="651"/>
      <c r="AJ6" s="651"/>
      <c r="AK6" s="651"/>
      <c r="AL6" s="652">
        <v>2.2999999999999998</v>
      </c>
      <c r="AM6" s="653"/>
      <c r="AN6" s="653"/>
      <c r="AO6" s="654"/>
      <c r="AP6" s="644" t="s">
        <v>230</v>
      </c>
      <c r="AQ6" s="645"/>
      <c r="AR6" s="645"/>
      <c r="AS6" s="645"/>
      <c r="AT6" s="645"/>
      <c r="AU6" s="645"/>
      <c r="AV6" s="645"/>
      <c r="AW6" s="645"/>
      <c r="AX6" s="645"/>
      <c r="AY6" s="645"/>
      <c r="AZ6" s="645"/>
      <c r="BA6" s="645"/>
      <c r="BB6" s="645"/>
      <c r="BC6" s="645"/>
      <c r="BD6" s="645"/>
      <c r="BE6" s="645"/>
      <c r="BF6" s="646"/>
      <c r="BG6" s="647">
        <v>2496513</v>
      </c>
      <c r="BH6" s="648"/>
      <c r="BI6" s="648"/>
      <c r="BJ6" s="648"/>
      <c r="BK6" s="648"/>
      <c r="BL6" s="648"/>
      <c r="BM6" s="648"/>
      <c r="BN6" s="649"/>
      <c r="BO6" s="650">
        <v>100</v>
      </c>
      <c r="BP6" s="650"/>
      <c r="BQ6" s="650"/>
      <c r="BR6" s="650"/>
      <c r="BS6" s="651" t="s">
        <v>225</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77373</v>
      </c>
      <c r="CS6" s="648"/>
      <c r="CT6" s="648"/>
      <c r="CU6" s="648"/>
      <c r="CV6" s="648"/>
      <c r="CW6" s="648"/>
      <c r="CX6" s="648"/>
      <c r="CY6" s="649"/>
      <c r="CZ6" s="641">
        <v>1.2</v>
      </c>
      <c r="DA6" s="642"/>
      <c r="DB6" s="642"/>
      <c r="DC6" s="661"/>
      <c r="DD6" s="656" t="s">
        <v>127</v>
      </c>
      <c r="DE6" s="648"/>
      <c r="DF6" s="648"/>
      <c r="DG6" s="648"/>
      <c r="DH6" s="648"/>
      <c r="DI6" s="648"/>
      <c r="DJ6" s="648"/>
      <c r="DK6" s="648"/>
      <c r="DL6" s="648"/>
      <c r="DM6" s="648"/>
      <c r="DN6" s="648"/>
      <c r="DO6" s="648"/>
      <c r="DP6" s="649"/>
      <c r="DQ6" s="656">
        <v>77373</v>
      </c>
      <c r="DR6" s="648"/>
      <c r="DS6" s="648"/>
      <c r="DT6" s="648"/>
      <c r="DU6" s="648"/>
      <c r="DV6" s="648"/>
      <c r="DW6" s="648"/>
      <c r="DX6" s="648"/>
      <c r="DY6" s="648"/>
      <c r="DZ6" s="648"/>
      <c r="EA6" s="648"/>
      <c r="EB6" s="648"/>
      <c r="EC6" s="657"/>
    </row>
    <row r="7" spans="2:143" ht="11.25" customHeight="1">
      <c r="B7" s="644" t="s">
        <v>232</v>
      </c>
      <c r="C7" s="645"/>
      <c r="D7" s="645"/>
      <c r="E7" s="645"/>
      <c r="F7" s="645"/>
      <c r="G7" s="645"/>
      <c r="H7" s="645"/>
      <c r="I7" s="645"/>
      <c r="J7" s="645"/>
      <c r="K7" s="645"/>
      <c r="L7" s="645"/>
      <c r="M7" s="645"/>
      <c r="N7" s="645"/>
      <c r="O7" s="645"/>
      <c r="P7" s="645"/>
      <c r="Q7" s="646"/>
      <c r="R7" s="647">
        <v>716</v>
      </c>
      <c r="S7" s="648"/>
      <c r="T7" s="648"/>
      <c r="U7" s="648"/>
      <c r="V7" s="648"/>
      <c r="W7" s="648"/>
      <c r="X7" s="648"/>
      <c r="Y7" s="649"/>
      <c r="Z7" s="650">
        <v>0</v>
      </c>
      <c r="AA7" s="650"/>
      <c r="AB7" s="650"/>
      <c r="AC7" s="650"/>
      <c r="AD7" s="651">
        <v>716</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592117</v>
      </c>
      <c r="BH7" s="648"/>
      <c r="BI7" s="648"/>
      <c r="BJ7" s="648"/>
      <c r="BK7" s="648"/>
      <c r="BL7" s="648"/>
      <c r="BM7" s="648"/>
      <c r="BN7" s="649"/>
      <c r="BO7" s="650">
        <v>23.7</v>
      </c>
      <c r="BP7" s="650"/>
      <c r="BQ7" s="650"/>
      <c r="BR7" s="650"/>
      <c r="BS7" s="651" t="s">
        <v>127</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2648747</v>
      </c>
      <c r="CS7" s="648"/>
      <c r="CT7" s="648"/>
      <c r="CU7" s="648"/>
      <c r="CV7" s="648"/>
      <c r="CW7" s="648"/>
      <c r="CX7" s="648"/>
      <c r="CY7" s="649"/>
      <c r="CZ7" s="650">
        <v>39.5</v>
      </c>
      <c r="DA7" s="650"/>
      <c r="DB7" s="650"/>
      <c r="DC7" s="650"/>
      <c r="DD7" s="656">
        <v>27701</v>
      </c>
      <c r="DE7" s="648"/>
      <c r="DF7" s="648"/>
      <c r="DG7" s="648"/>
      <c r="DH7" s="648"/>
      <c r="DI7" s="648"/>
      <c r="DJ7" s="648"/>
      <c r="DK7" s="648"/>
      <c r="DL7" s="648"/>
      <c r="DM7" s="648"/>
      <c r="DN7" s="648"/>
      <c r="DO7" s="648"/>
      <c r="DP7" s="649"/>
      <c r="DQ7" s="656">
        <v>1270940</v>
      </c>
      <c r="DR7" s="648"/>
      <c r="DS7" s="648"/>
      <c r="DT7" s="648"/>
      <c r="DU7" s="648"/>
      <c r="DV7" s="648"/>
      <c r="DW7" s="648"/>
      <c r="DX7" s="648"/>
      <c r="DY7" s="648"/>
      <c r="DZ7" s="648"/>
      <c r="EA7" s="648"/>
      <c r="EB7" s="648"/>
      <c r="EC7" s="657"/>
    </row>
    <row r="8" spans="2:143" ht="11.25" customHeight="1">
      <c r="B8" s="644" t="s">
        <v>235</v>
      </c>
      <c r="C8" s="645"/>
      <c r="D8" s="645"/>
      <c r="E8" s="645"/>
      <c r="F8" s="645"/>
      <c r="G8" s="645"/>
      <c r="H8" s="645"/>
      <c r="I8" s="645"/>
      <c r="J8" s="645"/>
      <c r="K8" s="645"/>
      <c r="L8" s="645"/>
      <c r="M8" s="645"/>
      <c r="N8" s="645"/>
      <c r="O8" s="645"/>
      <c r="P8" s="645"/>
      <c r="Q8" s="646"/>
      <c r="R8" s="647">
        <v>4293</v>
      </c>
      <c r="S8" s="648"/>
      <c r="T8" s="648"/>
      <c r="U8" s="648"/>
      <c r="V8" s="648"/>
      <c r="W8" s="648"/>
      <c r="X8" s="648"/>
      <c r="Y8" s="649"/>
      <c r="Z8" s="650">
        <v>0.1</v>
      </c>
      <c r="AA8" s="650"/>
      <c r="AB8" s="650"/>
      <c r="AC8" s="650"/>
      <c r="AD8" s="651">
        <v>4293</v>
      </c>
      <c r="AE8" s="651"/>
      <c r="AF8" s="651"/>
      <c r="AG8" s="651"/>
      <c r="AH8" s="651"/>
      <c r="AI8" s="651"/>
      <c r="AJ8" s="651"/>
      <c r="AK8" s="651"/>
      <c r="AL8" s="652">
        <v>0.1</v>
      </c>
      <c r="AM8" s="653"/>
      <c r="AN8" s="653"/>
      <c r="AO8" s="654"/>
      <c r="AP8" s="644" t="s">
        <v>236</v>
      </c>
      <c r="AQ8" s="645"/>
      <c r="AR8" s="645"/>
      <c r="AS8" s="645"/>
      <c r="AT8" s="645"/>
      <c r="AU8" s="645"/>
      <c r="AV8" s="645"/>
      <c r="AW8" s="645"/>
      <c r="AX8" s="645"/>
      <c r="AY8" s="645"/>
      <c r="AZ8" s="645"/>
      <c r="BA8" s="645"/>
      <c r="BB8" s="645"/>
      <c r="BC8" s="645"/>
      <c r="BD8" s="645"/>
      <c r="BE8" s="645"/>
      <c r="BF8" s="646"/>
      <c r="BG8" s="647">
        <v>12852</v>
      </c>
      <c r="BH8" s="648"/>
      <c r="BI8" s="648"/>
      <c r="BJ8" s="648"/>
      <c r="BK8" s="648"/>
      <c r="BL8" s="648"/>
      <c r="BM8" s="648"/>
      <c r="BN8" s="649"/>
      <c r="BO8" s="650">
        <v>0.5</v>
      </c>
      <c r="BP8" s="650"/>
      <c r="BQ8" s="650"/>
      <c r="BR8" s="650"/>
      <c r="BS8" s="656" t="s">
        <v>225</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1114035</v>
      </c>
      <c r="CS8" s="648"/>
      <c r="CT8" s="648"/>
      <c r="CU8" s="648"/>
      <c r="CV8" s="648"/>
      <c r="CW8" s="648"/>
      <c r="CX8" s="648"/>
      <c r="CY8" s="649"/>
      <c r="CZ8" s="650">
        <v>16.600000000000001</v>
      </c>
      <c r="DA8" s="650"/>
      <c r="DB8" s="650"/>
      <c r="DC8" s="650"/>
      <c r="DD8" s="656">
        <v>43304</v>
      </c>
      <c r="DE8" s="648"/>
      <c r="DF8" s="648"/>
      <c r="DG8" s="648"/>
      <c r="DH8" s="648"/>
      <c r="DI8" s="648"/>
      <c r="DJ8" s="648"/>
      <c r="DK8" s="648"/>
      <c r="DL8" s="648"/>
      <c r="DM8" s="648"/>
      <c r="DN8" s="648"/>
      <c r="DO8" s="648"/>
      <c r="DP8" s="649"/>
      <c r="DQ8" s="656">
        <v>734132</v>
      </c>
      <c r="DR8" s="648"/>
      <c r="DS8" s="648"/>
      <c r="DT8" s="648"/>
      <c r="DU8" s="648"/>
      <c r="DV8" s="648"/>
      <c r="DW8" s="648"/>
      <c r="DX8" s="648"/>
      <c r="DY8" s="648"/>
      <c r="DZ8" s="648"/>
      <c r="EA8" s="648"/>
      <c r="EB8" s="648"/>
      <c r="EC8" s="657"/>
    </row>
    <row r="9" spans="2:143" ht="11.25" customHeight="1">
      <c r="B9" s="644" t="s">
        <v>238</v>
      </c>
      <c r="C9" s="645"/>
      <c r="D9" s="645"/>
      <c r="E9" s="645"/>
      <c r="F9" s="645"/>
      <c r="G9" s="645"/>
      <c r="H9" s="645"/>
      <c r="I9" s="645"/>
      <c r="J9" s="645"/>
      <c r="K9" s="645"/>
      <c r="L9" s="645"/>
      <c r="M9" s="645"/>
      <c r="N9" s="645"/>
      <c r="O9" s="645"/>
      <c r="P9" s="645"/>
      <c r="Q9" s="646"/>
      <c r="R9" s="647">
        <v>5223</v>
      </c>
      <c r="S9" s="648"/>
      <c r="T9" s="648"/>
      <c r="U9" s="648"/>
      <c r="V9" s="648"/>
      <c r="W9" s="648"/>
      <c r="X9" s="648"/>
      <c r="Y9" s="649"/>
      <c r="Z9" s="650">
        <v>0.1</v>
      </c>
      <c r="AA9" s="650"/>
      <c r="AB9" s="650"/>
      <c r="AC9" s="650"/>
      <c r="AD9" s="651">
        <v>5223</v>
      </c>
      <c r="AE9" s="651"/>
      <c r="AF9" s="651"/>
      <c r="AG9" s="651"/>
      <c r="AH9" s="651"/>
      <c r="AI9" s="651"/>
      <c r="AJ9" s="651"/>
      <c r="AK9" s="651"/>
      <c r="AL9" s="652">
        <v>0.2</v>
      </c>
      <c r="AM9" s="653"/>
      <c r="AN9" s="653"/>
      <c r="AO9" s="654"/>
      <c r="AP9" s="644" t="s">
        <v>239</v>
      </c>
      <c r="AQ9" s="645"/>
      <c r="AR9" s="645"/>
      <c r="AS9" s="645"/>
      <c r="AT9" s="645"/>
      <c r="AU9" s="645"/>
      <c r="AV9" s="645"/>
      <c r="AW9" s="645"/>
      <c r="AX9" s="645"/>
      <c r="AY9" s="645"/>
      <c r="AZ9" s="645"/>
      <c r="BA9" s="645"/>
      <c r="BB9" s="645"/>
      <c r="BC9" s="645"/>
      <c r="BD9" s="645"/>
      <c r="BE9" s="645"/>
      <c r="BF9" s="646"/>
      <c r="BG9" s="647">
        <v>347806</v>
      </c>
      <c r="BH9" s="648"/>
      <c r="BI9" s="648"/>
      <c r="BJ9" s="648"/>
      <c r="BK9" s="648"/>
      <c r="BL9" s="648"/>
      <c r="BM9" s="648"/>
      <c r="BN9" s="649"/>
      <c r="BO9" s="650">
        <v>13.9</v>
      </c>
      <c r="BP9" s="650"/>
      <c r="BQ9" s="650"/>
      <c r="BR9" s="650"/>
      <c r="BS9" s="656" t="s">
        <v>225</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329488</v>
      </c>
      <c r="CS9" s="648"/>
      <c r="CT9" s="648"/>
      <c r="CU9" s="648"/>
      <c r="CV9" s="648"/>
      <c r="CW9" s="648"/>
      <c r="CX9" s="648"/>
      <c r="CY9" s="649"/>
      <c r="CZ9" s="650">
        <v>4.9000000000000004</v>
      </c>
      <c r="DA9" s="650"/>
      <c r="DB9" s="650"/>
      <c r="DC9" s="650"/>
      <c r="DD9" s="656">
        <v>19300</v>
      </c>
      <c r="DE9" s="648"/>
      <c r="DF9" s="648"/>
      <c r="DG9" s="648"/>
      <c r="DH9" s="648"/>
      <c r="DI9" s="648"/>
      <c r="DJ9" s="648"/>
      <c r="DK9" s="648"/>
      <c r="DL9" s="648"/>
      <c r="DM9" s="648"/>
      <c r="DN9" s="648"/>
      <c r="DO9" s="648"/>
      <c r="DP9" s="649"/>
      <c r="DQ9" s="656">
        <v>301653</v>
      </c>
      <c r="DR9" s="648"/>
      <c r="DS9" s="648"/>
      <c r="DT9" s="648"/>
      <c r="DU9" s="648"/>
      <c r="DV9" s="648"/>
      <c r="DW9" s="648"/>
      <c r="DX9" s="648"/>
      <c r="DY9" s="648"/>
      <c r="DZ9" s="648"/>
      <c r="EA9" s="648"/>
      <c r="EB9" s="648"/>
      <c r="EC9" s="657"/>
    </row>
    <row r="10" spans="2:143" ht="11.25" customHeight="1">
      <c r="B10" s="644" t="s">
        <v>241</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50" t="s">
        <v>127</v>
      </c>
      <c r="AA10" s="650"/>
      <c r="AB10" s="650"/>
      <c r="AC10" s="650"/>
      <c r="AD10" s="651" t="s">
        <v>225</v>
      </c>
      <c r="AE10" s="651"/>
      <c r="AF10" s="651"/>
      <c r="AG10" s="651"/>
      <c r="AH10" s="651"/>
      <c r="AI10" s="651"/>
      <c r="AJ10" s="651"/>
      <c r="AK10" s="651"/>
      <c r="AL10" s="652" t="s">
        <v>225</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73095</v>
      </c>
      <c r="BH10" s="648"/>
      <c r="BI10" s="648"/>
      <c r="BJ10" s="648"/>
      <c r="BK10" s="648"/>
      <c r="BL10" s="648"/>
      <c r="BM10" s="648"/>
      <c r="BN10" s="649"/>
      <c r="BO10" s="650">
        <v>2.9</v>
      </c>
      <c r="BP10" s="650"/>
      <c r="BQ10" s="650"/>
      <c r="BR10" s="650"/>
      <c r="BS10" s="656" t="s">
        <v>127</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t="s">
        <v>127</v>
      </c>
      <c r="CS10" s="648"/>
      <c r="CT10" s="648"/>
      <c r="CU10" s="648"/>
      <c r="CV10" s="648"/>
      <c r="CW10" s="648"/>
      <c r="CX10" s="648"/>
      <c r="CY10" s="649"/>
      <c r="CZ10" s="650" t="s">
        <v>127</v>
      </c>
      <c r="DA10" s="650"/>
      <c r="DB10" s="650"/>
      <c r="DC10" s="650"/>
      <c r="DD10" s="656" t="s">
        <v>127</v>
      </c>
      <c r="DE10" s="648"/>
      <c r="DF10" s="648"/>
      <c r="DG10" s="648"/>
      <c r="DH10" s="648"/>
      <c r="DI10" s="648"/>
      <c r="DJ10" s="648"/>
      <c r="DK10" s="648"/>
      <c r="DL10" s="648"/>
      <c r="DM10" s="648"/>
      <c r="DN10" s="648"/>
      <c r="DO10" s="648"/>
      <c r="DP10" s="649"/>
      <c r="DQ10" s="656" t="s">
        <v>225</v>
      </c>
      <c r="DR10" s="648"/>
      <c r="DS10" s="648"/>
      <c r="DT10" s="648"/>
      <c r="DU10" s="648"/>
      <c r="DV10" s="648"/>
      <c r="DW10" s="648"/>
      <c r="DX10" s="648"/>
      <c r="DY10" s="648"/>
      <c r="DZ10" s="648"/>
      <c r="EA10" s="648"/>
      <c r="EB10" s="648"/>
      <c r="EC10" s="657"/>
    </row>
    <row r="11" spans="2:143" ht="11.25" customHeight="1">
      <c r="B11" s="644" t="s">
        <v>244</v>
      </c>
      <c r="C11" s="645"/>
      <c r="D11" s="645"/>
      <c r="E11" s="645"/>
      <c r="F11" s="645"/>
      <c r="G11" s="645"/>
      <c r="H11" s="645"/>
      <c r="I11" s="645"/>
      <c r="J11" s="645"/>
      <c r="K11" s="645"/>
      <c r="L11" s="645"/>
      <c r="M11" s="645"/>
      <c r="N11" s="645"/>
      <c r="O11" s="645"/>
      <c r="P11" s="645"/>
      <c r="Q11" s="646"/>
      <c r="R11" s="647">
        <v>248895</v>
      </c>
      <c r="S11" s="648"/>
      <c r="T11" s="648"/>
      <c r="U11" s="648"/>
      <c r="V11" s="648"/>
      <c r="W11" s="648"/>
      <c r="X11" s="648"/>
      <c r="Y11" s="649"/>
      <c r="Z11" s="652">
        <v>3.5</v>
      </c>
      <c r="AA11" s="653"/>
      <c r="AB11" s="653"/>
      <c r="AC11" s="665"/>
      <c r="AD11" s="656">
        <v>248895</v>
      </c>
      <c r="AE11" s="648"/>
      <c r="AF11" s="648"/>
      <c r="AG11" s="648"/>
      <c r="AH11" s="648"/>
      <c r="AI11" s="648"/>
      <c r="AJ11" s="648"/>
      <c r="AK11" s="649"/>
      <c r="AL11" s="652">
        <v>7.3</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158364</v>
      </c>
      <c r="BH11" s="648"/>
      <c r="BI11" s="648"/>
      <c r="BJ11" s="648"/>
      <c r="BK11" s="648"/>
      <c r="BL11" s="648"/>
      <c r="BM11" s="648"/>
      <c r="BN11" s="649"/>
      <c r="BO11" s="650">
        <v>6.3</v>
      </c>
      <c r="BP11" s="650"/>
      <c r="BQ11" s="650"/>
      <c r="BR11" s="650"/>
      <c r="BS11" s="656" t="s">
        <v>127</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679777</v>
      </c>
      <c r="CS11" s="648"/>
      <c r="CT11" s="648"/>
      <c r="CU11" s="648"/>
      <c r="CV11" s="648"/>
      <c r="CW11" s="648"/>
      <c r="CX11" s="648"/>
      <c r="CY11" s="649"/>
      <c r="CZ11" s="650">
        <v>10.1</v>
      </c>
      <c r="DA11" s="650"/>
      <c r="DB11" s="650"/>
      <c r="DC11" s="650"/>
      <c r="DD11" s="656">
        <v>37796</v>
      </c>
      <c r="DE11" s="648"/>
      <c r="DF11" s="648"/>
      <c r="DG11" s="648"/>
      <c r="DH11" s="648"/>
      <c r="DI11" s="648"/>
      <c r="DJ11" s="648"/>
      <c r="DK11" s="648"/>
      <c r="DL11" s="648"/>
      <c r="DM11" s="648"/>
      <c r="DN11" s="648"/>
      <c r="DO11" s="648"/>
      <c r="DP11" s="649"/>
      <c r="DQ11" s="656">
        <v>151903</v>
      </c>
      <c r="DR11" s="648"/>
      <c r="DS11" s="648"/>
      <c r="DT11" s="648"/>
      <c r="DU11" s="648"/>
      <c r="DV11" s="648"/>
      <c r="DW11" s="648"/>
      <c r="DX11" s="648"/>
      <c r="DY11" s="648"/>
      <c r="DZ11" s="648"/>
      <c r="EA11" s="648"/>
      <c r="EB11" s="648"/>
      <c r="EC11" s="657"/>
    </row>
    <row r="12" spans="2:143" ht="11.25" customHeight="1">
      <c r="B12" s="644" t="s">
        <v>247</v>
      </c>
      <c r="C12" s="645"/>
      <c r="D12" s="645"/>
      <c r="E12" s="645"/>
      <c r="F12" s="645"/>
      <c r="G12" s="645"/>
      <c r="H12" s="645"/>
      <c r="I12" s="645"/>
      <c r="J12" s="645"/>
      <c r="K12" s="645"/>
      <c r="L12" s="645"/>
      <c r="M12" s="645"/>
      <c r="N12" s="645"/>
      <c r="O12" s="645"/>
      <c r="P12" s="645"/>
      <c r="Q12" s="646"/>
      <c r="R12" s="647">
        <v>68960</v>
      </c>
      <c r="S12" s="648"/>
      <c r="T12" s="648"/>
      <c r="U12" s="648"/>
      <c r="V12" s="648"/>
      <c r="W12" s="648"/>
      <c r="X12" s="648"/>
      <c r="Y12" s="649"/>
      <c r="Z12" s="650">
        <v>1</v>
      </c>
      <c r="AA12" s="650"/>
      <c r="AB12" s="650"/>
      <c r="AC12" s="650"/>
      <c r="AD12" s="651">
        <v>68960</v>
      </c>
      <c r="AE12" s="651"/>
      <c r="AF12" s="651"/>
      <c r="AG12" s="651"/>
      <c r="AH12" s="651"/>
      <c r="AI12" s="651"/>
      <c r="AJ12" s="651"/>
      <c r="AK12" s="651"/>
      <c r="AL12" s="652">
        <v>2</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1794118</v>
      </c>
      <c r="BH12" s="648"/>
      <c r="BI12" s="648"/>
      <c r="BJ12" s="648"/>
      <c r="BK12" s="648"/>
      <c r="BL12" s="648"/>
      <c r="BM12" s="648"/>
      <c r="BN12" s="649"/>
      <c r="BO12" s="650">
        <v>71.900000000000006</v>
      </c>
      <c r="BP12" s="650"/>
      <c r="BQ12" s="650"/>
      <c r="BR12" s="650"/>
      <c r="BS12" s="656" t="s">
        <v>225</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70290</v>
      </c>
      <c r="CS12" s="648"/>
      <c r="CT12" s="648"/>
      <c r="CU12" s="648"/>
      <c r="CV12" s="648"/>
      <c r="CW12" s="648"/>
      <c r="CX12" s="648"/>
      <c r="CY12" s="649"/>
      <c r="CZ12" s="650">
        <v>1</v>
      </c>
      <c r="DA12" s="650"/>
      <c r="DB12" s="650"/>
      <c r="DC12" s="650"/>
      <c r="DD12" s="656">
        <v>8228</v>
      </c>
      <c r="DE12" s="648"/>
      <c r="DF12" s="648"/>
      <c r="DG12" s="648"/>
      <c r="DH12" s="648"/>
      <c r="DI12" s="648"/>
      <c r="DJ12" s="648"/>
      <c r="DK12" s="648"/>
      <c r="DL12" s="648"/>
      <c r="DM12" s="648"/>
      <c r="DN12" s="648"/>
      <c r="DO12" s="648"/>
      <c r="DP12" s="649"/>
      <c r="DQ12" s="656">
        <v>53582</v>
      </c>
      <c r="DR12" s="648"/>
      <c r="DS12" s="648"/>
      <c r="DT12" s="648"/>
      <c r="DU12" s="648"/>
      <c r="DV12" s="648"/>
      <c r="DW12" s="648"/>
      <c r="DX12" s="648"/>
      <c r="DY12" s="648"/>
      <c r="DZ12" s="648"/>
      <c r="EA12" s="648"/>
      <c r="EB12" s="648"/>
      <c r="EC12" s="657"/>
    </row>
    <row r="13" spans="2:143" ht="11.25" customHeight="1">
      <c r="B13" s="644" t="s">
        <v>250</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225</v>
      </c>
      <c r="AA13" s="650"/>
      <c r="AB13" s="650"/>
      <c r="AC13" s="650"/>
      <c r="AD13" s="651" t="s">
        <v>127</v>
      </c>
      <c r="AE13" s="651"/>
      <c r="AF13" s="651"/>
      <c r="AG13" s="651"/>
      <c r="AH13" s="651"/>
      <c r="AI13" s="651"/>
      <c r="AJ13" s="651"/>
      <c r="AK13" s="651"/>
      <c r="AL13" s="652" t="s">
        <v>127</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1791555</v>
      </c>
      <c r="BH13" s="648"/>
      <c r="BI13" s="648"/>
      <c r="BJ13" s="648"/>
      <c r="BK13" s="648"/>
      <c r="BL13" s="648"/>
      <c r="BM13" s="648"/>
      <c r="BN13" s="649"/>
      <c r="BO13" s="650">
        <v>71.8</v>
      </c>
      <c r="BP13" s="650"/>
      <c r="BQ13" s="650"/>
      <c r="BR13" s="650"/>
      <c r="BS13" s="656" t="s">
        <v>127</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790548</v>
      </c>
      <c r="CS13" s="648"/>
      <c r="CT13" s="648"/>
      <c r="CU13" s="648"/>
      <c r="CV13" s="648"/>
      <c r="CW13" s="648"/>
      <c r="CX13" s="648"/>
      <c r="CY13" s="649"/>
      <c r="CZ13" s="650">
        <v>11.8</v>
      </c>
      <c r="DA13" s="650"/>
      <c r="DB13" s="650"/>
      <c r="DC13" s="650"/>
      <c r="DD13" s="656">
        <v>214632</v>
      </c>
      <c r="DE13" s="648"/>
      <c r="DF13" s="648"/>
      <c r="DG13" s="648"/>
      <c r="DH13" s="648"/>
      <c r="DI13" s="648"/>
      <c r="DJ13" s="648"/>
      <c r="DK13" s="648"/>
      <c r="DL13" s="648"/>
      <c r="DM13" s="648"/>
      <c r="DN13" s="648"/>
      <c r="DO13" s="648"/>
      <c r="DP13" s="649"/>
      <c r="DQ13" s="656">
        <v>481216</v>
      </c>
      <c r="DR13" s="648"/>
      <c r="DS13" s="648"/>
      <c r="DT13" s="648"/>
      <c r="DU13" s="648"/>
      <c r="DV13" s="648"/>
      <c r="DW13" s="648"/>
      <c r="DX13" s="648"/>
      <c r="DY13" s="648"/>
      <c r="DZ13" s="648"/>
      <c r="EA13" s="648"/>
      <c r="EB13" s="648"/>
      <c r="EC13" s="657"/>
    </row>
    <row r="14" spans="2:143" ht="11.25" customHeight="1">
      <c r="B14" s="644" t="s">
        <v>253</v>
      </c>
      <c r="C14" s="645"/>
      <c r="D14" s="645"/>
      <c r="E14" s="645"/>
      <c r="F14" s="645"/>
      <c r="G14" s="645"/>
      <c r="H14" s="645"/>
      <c r="I14" s="645"/>
      <c r="J14" s="645"/>
      <c r="K14" s="645"/>
      <c r="L14" s="645"/>
      <c r="M14" s="645"/>
      <c r="N14" s="645"/>
      <c r="O14" s="645"/>
      <c r="P14" s="645"/>
      <c r="Q14" s="646"/>
      <c r="R14" s="647">
        <v>2</v>
      </c>
      <c r="S14" s="648"/>
      <c r="T14" s="648"/>
      <c r="U14" s="648"/>
      <c r="V14" s="648"/>
      <c r="W14" s="648"/>
      <c r="X14" s="648"/>
      <c r="Y14" s="649"/>
      <c r="Z14" s="650">
        <v>0</v>
      </c>
      <c r="AA14" s="650"/>
      <c r="AB14" s="650"/>
      <c r="AC14" s="650"/>
      <c r="AD14" s="651">
        <v>2</v>
      </c>
      <c r="AE14" s="651"/>
      <c r="AF14" s="651"/>
      <c r="AG14" s="651"/>
      <c r="AH14" s="651"/>
      <c r="AI14" s="651"/>
      <c r="AJ14" s="651"/>
      <c r="AK14" s="651"/>
      <c r="AL14" s="652">
        <v>0</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33180</v>
      </c>
      <c r="BH14" s="648"/>
      <c r="BI14" s="648"/>
      <c r="BJ14" s="648"/>
      <c r="BK14" s="648"/>
      <c r="BL14" s="648"/>
      <c r="BM14" s="648"/>
      <c r="BN14" s="649"/>
      <c r="BO14" s="650">
        <v>1.3</v>
      </c>
      <c r="BP14" s="650"/>
      <c r="BQ14" s="650"/>
      <c r="BR14" s="650"/>
      <c r="BS14" s="656" t="s">
        <v>127</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216095</v>
      </c>
      <c r="CS14" s="648"/>
      <c r="CT14" s="648"/>
      <c r="CU14" s="648"/>
      <c r="CV14" s="648"/>
      <c r="CW14" s="648"/>
      <c r="CX14" s="648"/>
      <c r="CY14" s="649"/>
      <c r="CZ14" s="650">
        <v>3.2</v>
      </c>
      <c r="DA14" s="650"/>
      <c r="DB14" s="650"/>
      <c r="DC14" s="650"/>
      <c r="DD14" s="656">
        <v>5688</v>
      </c>
      <c r="DE14" s="648"/>
      <c r="DF14" s="648"/>
      <c r="DG14" s="648"/>
      <c r="DH14" s="648"/>
      <c r="DI14" s="648"/>
      <c r="DJ14" s="648"/>
      <c r="DK14" s="648"/>
      <c r="DL14" s="648"/>
      <c r="DM14" s="648"/>
      <c r="DN14" s="648"/>
      <c r="DO14" s="648"/>
      <c r="DP14" s="649"/>
      <c r="DQ14" s="656">
        <v>208612</v>
      </c>
      <c r="DR14" s="648"/>
      <c r="DS14" s="648"/>
      <c r="DT14" s="648"/>
      <c r="DU14" s="648"/>
      <c r="DV14" s="648"/>
      <c r="DW14" s="648"/>
      <c r="DX14" s="648"/>
      <c r="DY14" s="648"/>
      <c r="DZ14" s="648"/>
      <c r="EA14" s="648"/>
      <c r="EB14" s="648"/>
      <c r="EC14" s="657"/>
    </row>
    <row r="15" spans="2:143" ht="11.25" customHeight="1">
      <c r="B15" s="644" t="s">
        <v>256</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225</v>
      </c>
      <c r="AA15" s="650"/>
      <c r="AB15" s="650"/>
      <c r="AC15" s="650"/>
      <c r="AD15" s="651" t="s">
        <v>127</v>
      </c>
      <c r="AE15" s="651"/>
      <c r="AF15" s="651"/>
      <c r="AG15" s="651"/>
      <c r="AH15" s="651"/>
      <c r="AI15" s="651"/>
      <c r="AJ15" s="651"/>
      <c r="AK15" s="651"/>
      <c r="AL15" s="652" t="s">
        <v>127</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77098</v>
      </c>
      <c r="BH15" s="648"/>
      <c r="BI15" s="648"/>
      <c r="BJ15" s="648"/>
      <c r="BK15" s="648"/>
      <c r="BL15" s="648"/>
      <c r="BM15" s="648"/>
      <c r="BN15" s="649"/>
      <c r="BO15" s="650">
        <v>3.1</v>
      </c>
      <c r="BP15" s="650"/>
      <c r="BQ15" s="650"/>
      <c r="BR15" s="650"/>
      <c r="BS15" s="656" t="s">
        <v>127</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532787</v>
      </c>
      <c r="CS15" s="648"/>
      <c r="CT15" s="648"/>
      <c r="CU15" s="648"/>
      <c r="CV15" s="648"/>
      <c r="CW15" s="648"/>
      <c r="CX15" s="648"/>
      <c r="CY15" s="649"/>
      <c r="CZ15" s="650">
        <v>7.9</v>
      </c>
      <c r="DA15" s="650"/>
      <c r="DB15" s="650"/>
      <c r="DC15" s="650"/>
      <c r="DD15" s="656">
        <v>31919</v>
      </c>
      <c r="DE15" s="648"/>
      <c r="DF15" s="648"/>
      <c r="DG15" s="648"/>
      <c r="DH15" s="648"/>
      <c r="DI15" s="648"/>
      <c r="DJ15" s="648"/>
      <c r="DK15" s="648"/>
      <c r="DL15" s="648"/>
      <c r="DM15" s="648"/>
      <c r="DN15" s="648"/>
      <c r="DO15" s="648"/>
      <c r="DP15" s="649"/>
      <c r="DQ15" s="656">
        <v>407060</v>
      </c>
      <c r="DR15" s="648"/>
      <c r="DS15" s="648"/>
      <c r="DT15" s="648"/>
      <c r="DU15" s="648"/>
      <c r="DV15" s="648"/>
      <c r="DW15" s="648"/>
      <c r="DX15" s="648"/>
      <c r="DY15" s="648"/>
      <c r="DZ15" s="648"/>
      <c r="EA15" s="648"/>
      <c r="EB15" s="648"/>
      <c r="EC15" s="657"/>
    </row>
    <row r="16" spans="2:143" ht="11.25" customHeight="1">
      <c r="B16" s="644" t="s">
        <v>259</v>
      </c>
      <c r="C16" s="645"/>
      <c r="D16" s="645"/>
      <c r="E16" s="645"/>
      <c r="F16" s="645"/>
      <c r="G16" s="645"/>
      <c r="H16" s="645"/>
      <c r="I16" s="645"/>
      <c r="J16" s="645"/>
      <c r="K16" s="645"/>
      <c r="L16" s="645"/>
      <c r="M16" s="645"/>
      <c r="N16" s="645"/>
      <c r="O16" s="645"/>
      <c r="P16" s="645"/>
      <c r="Q16" s="646"/>
      <c r="R16" s="647">
        <v>8942</v>
      </c>
      <c r="S16" s="648"/>
      <c r="T16" s="648"/>
      <c r="U16" s="648"/>
      <c r="V16" s="648"/>
      <c r="W16" s="648"/>
      <c r="X16" s="648"/>
      <c r="Y16" s="649"/>
      <c r="Z16" s="650">
        <v>0.1</v>
      </c>
      <c r="AA16" s="650"/>
      <c r="AB16" s="650"/>
      <c r="AC16" s="650"/>
      <c r="AD16" s="651">
        <v>8942</v>
      </c>
      <c r="AE16" s="651"/>
      <c r="AF16" s="651"/>
      <c r="AG16" s="651"/>
      <c r="AH16" s="651"/>
      <c r="AI16" s="651"/>
      <c r="AJ16" s="651"/>
      <c r="AK16" s="651"/>
      <c r="AL16" s="652">
        <v>0.3</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127</v>
      </c>
      <c r="BP16" s="650"/>
      <c r="BQ16" s="650"/>
      <c r="BR16" s="650"/>
      <c r="BS16" s="656" t="s">
        <v>127</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9046</v>
      </c>
      <c r="CS16" s="648"/>
      <c r="CT16" s="648"/>
      <c r="CU16" s="648"/>
      <c r="CV16" s="648"/>
      <c r="CW16" s="648"/>
      <c r="CX16" s="648"/>
      <c r="CY16" s="649"/>
      <c r="CZ16" s="650">
        <v>0.1</v>
      </c>
      <c r="DA16" s="650"/>
      <c r="DB16" s="650"/>
      <c r="DC16" s="650"/>
      <c r="DD16" s="656" t="s">
        <v>127</v>
      </c>
      <c r="DE16" s="648"/>
      <c r="DF16" s="648"/>
      <c r="DG16" s="648"/>
      <c r="DH16" s="648"/>
      <c r="DI16" s="648"/>
      <c r="DJ16" s="648"/>
      <c r="DK16" s="648"/>
      <c r="DL16" s="648"/>
      <c r="DM16" s="648"/>
      <c r="DN16" s="648"/>
      <c r="DO16" s="648"/>
      <c r="DP16" s="649"/>
      <c r="DQ16" s="656">
        <v>1584</v>
      </c>
      <c r="DR16" s="648"/>
      <c r="DS16" s="648"/>
      <c r="DT16" s="648"/>
      <c r="DU16" s="648"/>
      <c r="DV16" s="648"/>
      <c r="DW16" s="648"/>
      <c r="DX16" s="648"/>
      <c r="DY16" s="648"/>
      <c r="DZ16" s="648"/>
      <c r="EA16" s="648"/>
      <c r="EB16" s="648"/>
      <c r="EC16" s="657"/>
    </row>
    <row r="17" spans="2:133" ht="11.25" customHeight="1">
      <c r="B17" s="644" t="s">
        <v>262</v>
      </c>
      <c r="C17" s="645"/>
      <c r="D17" s="645"/>
      <c r="E17" s="645"/>
      <c r="F17" s="645"/>
      <c r="G17" s="645"/>
      <c r="H17" s="645"/>
      <c r="I17" s="645"/>
      <c r="J17" s="645"/>
      <c r="K17" s="645"/>
      <c r="L17" s="645"/>
      <c r="M17" s="645"/>
      <c r="N17" s="645"/>
      <c r="O17" s="645"/>
      <c r="P17" s="645"/>
      <c r="Q17" s="646"/>
      <c r="R17" s="647">
        <v>25749</v>
      </c>
      <c r="S17" s="648"/>
      <c r="T17" s="648"/>
      <c r="U17" s="648"/>
      <c r="V17" s="648"/>
      <c r="W17" s="648"/>
      <c r="X17" s="648"/>
      <c r="Y17" s="649"/>
      <c r="Z17" s="650">
        <v>0.4</v>
      </c>
      <c r="AA17" s="650"/>
      <c r="AB17" s="650"/>
      <c r="AC17" s="650"/>
      <c r="AD17" s="651">
        <v>25749</v>
      </c>
      <c r="AE17" s="651"/>
      <c r="AF17" s="651"/>
      <c r="AG17" s="651"/>
      <c r="AH17" s="651"/>
      <c r="AI17" s="651"/>
      <c r="AJ17" s="651"/>
      <c r="AK17" s="651"/>
      <c r="AL17" s="652">
        <v>0.8</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225</v>
      </c>
      <c r="BH17" s="648"/>
      <c r="BI17" s="648"/>
      <c r="BJ17" s="648"/>
      <c r="BK17" s="648"/>
      <c r="BL17" s="648"/>
      <c r="BM17" s="648"/>
      <c r="BN17" s="649"/>
      <c r="BO17" s="650" t="s">
        <v>127</v>
      </c>
      <c r="BP17" s="650"/>
      <c r="BQ17" s="650"/>
      <c r="BR17" s="650"/>
      <c r="BS17" s="656" t="s">
        <v>225</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240045</v>
      </c>
      <c r="CS17" s="648"/>
      <c r="CT17" s="648"/>
      <c r="CU17" s="648"/>
      <c r="CV17" s="648"/>
      <c r="CW17" s="648"/>
      <c r="CX17" s="648"/>
      <c r="CY17" s="649"/>
      <c r="CZ17" s="650">
        <v>3.6</v>
      </c>
      <c r="DA17" s="650"/>
      <c r="DB17" s="650"/>
      <c r="DC17" s="650"/>
      <c r="DD17" s="656" t="s">
        <v>127</v>
      </c>
      <c r="DE17" s="648"/>
      <c r="DF17" s="648"/>
      <c r="DG17" s="648"/>
      <c r="DH17" s="648"/>
      <c r="DI17" s="648"/>
      <c r="DJ17" s="648"/>
      <c r="DK17" s="648"/>
      <c r="DL17" s="648"/>
      <c r="DM17" s="648"/>
      <c r="DN17" s="648"/>
      <c r="DO17" s="648"/>
      <c r="DP17" s="649"/>
      <c r="DQ17" s="656">
        <v>240045</v>
      </c>
      <c r="DR17" s="648"/>
      <c r="DS17" s="648"/>
      <c r="DT17" s="648"/>
      <c r="DU17" s="648"/>
      <c r="DV17" s="648"/>
      <c r="DW17" s="648"/>
      <c r="DX17" s="648"/>
      <c r="DY17" s="648"/>
      <c r="DZ17" s="648"/>
      <c r="EA17" s="648"/>
      <c r="EB17" s="648"/>
      <c r="EC17" s="657"/>
    </row>
    <row r="18" spans="2:133" ht="11.25" customHeight="1">
      <c r="B18" s="644" t="s">
        <v>265</v>
      </c>
      <c r="C18" s="645"/>
      <c r="D18" s="645"/>
      <c r="E18" s="645"/>
      <c r="F18" s="645"/>
      <c r="G18" s="645"/>
      <c r="H18" s="645"/>
      <c r="I18" s="645"/>
      <c r="J18" s="645"/>
      <c r="K18" s="645"/>
      <c r="L18" s="645"/>
      <c r="M18" s="645"/>
      <c r="N18" s="645"/>
      <c r="O18" s="645"/>
      <c r="P18" s="645"/>
      <c r="Q18" s="646"/>
      <c r="R18" s="647">
        <v>8459</v>
      </c>
      <c r="S18" s="648"/>
      <c r="T18" s="648"/>
      <c r="U18" s="648"/>
      <c r="V18" s="648"/>
      <c r="W18" s="648"/>
      <c r="X18" s="648"/>
      <c r="Y18" s="649"/>
      <c r="Z18" s="650">
        <v>0.1</v>
      </c>
      <c r="AA18" s="650"/>
      <c r="AB18" s="650"/>
      <c r="AC18" s="650"/>
      <c r="AD18" s="651">
        <v>8459</v>
      </c>
      <c r="AE18" s="651"/>
      <c r="AF18" s="651"/>
      <c r="AG18" s="651"/>
      <c r="AH18" s="651"/>
      <c r="AI18" s="651"/>
      <c r="AJ18" s="651"/>
      <c r="AK18" s="651"/>
      <c r="AL18" s="652">
        <v>0.2</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225</v>
      </c>
      <c r="BH18" s="648"/>
      <c r="BI18" s="648"/>
      <c r="BJ18" s="648"/>
      <c r="BK18" s="648"/>
      <c r="BL18" s="648"/>
      <c r="BM18" s="648"/>
      <c r="BN18" s="649"/>
      <c r="BO18" s="650" t="s">
        <v>127</v>
      </c>
      <c r="BP18" s="650"/>
      <c r="BQ18" s="650"/>
      <c r="BR18" s="650"/>
      <c r="BS18" s="656" t="s">
        <v>225</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225</v>
      </c>
      <c r="CS18" s="648"/>
      <c r="CT18" s="648"/>
      <c r="CU18" s="648"/>
      <c r="CV18" s="648"/>
      <c r="CW18" s="648"/>
      <c r="CX18" s="648"/>
      <c r="CY18" s="649"/>
      <c r="CZ18" s="650" t="s">
        <v>225</v>
      </c>
      <c r="DA18" s="650"/>
      <c r="DB18" s="650"/>
      <c r="DC18" s="650"/>
      <c r="DD18" s="656" t="s">
        <v>127</v>
      </c>
      <c r="DE18" s="648"/>
      <c r="DF18" s="648"/>
      <c r="DG18" s="648"/>
      <c r="DH18" s="648"/>
      <c r="DI18" s="648"/>
      <c r="DJ18" s="648"/>
      <c r="DK18" s="648"/>
      <c r="DL18" s="648"/>
      <c r="DM18" s="648"/>
      <c r="DN18" s="648"/>
      <c r="DO18" s="648"/>
      <c r="DP18" s="649"/>
      <c r="DQ18" s="656" t="s">
        <v>127</v>
      </c>
      <c r="DR18" s="648"/>
      <c r="DS18" s="648"/>
      <c r="DT18" s="648"/>
      <c r="DU18" s="648"/>
      <c r="DV18" s="648"/>
      <c r="DW18" s="648"/>
      <c r="DX18" s="648"/>
      <c r="DY18" s="648"/>
      <c r="DZ18" s="648"/>
      <c r="EA18" s="648"/>
      <c r="EB18" s="648"/>
      <c r="EC18" s="657"/>
    </row>
    <row r="19" spans="2:133" ht="11.25" customHeight="1">
      <c r="B19" s="644" t="s">
        <v>268</v>
      </c>
      <c r="C19" s="645"/>
      <c r="D19" s="645"/>
      <c r="E19" s="645"/>
      <c r="F19" s="645"/>
      <c r="G19" s="645"/>
      <c r="H19" s="645"/>
      <c r="I19" s="645"/>
      <c r="J19" s="645"/>
      <c r="K19" s="645"/>
      <c r="L19" s="645"/>
      <c r="M19" s="645"/>
      <c r="N19" s="645"/>
      <c r="O19" s="645"/>
      <c r="P19" s="645"/>
      <c r="Q19" s="646"/>
      <c r="R19" s="647">
        <v>3568</v>
      </c>
      <c r="S19" s="648"/>
      <c r="T19" s="648"/>
      <c r="U19" s="648"/>
      <c r="V19" s="648"/>
      <c r="W19" s="648"/>
      <c r="X19" s="648"/>
      <c r="Y19" s="649"/>
      <c r="Z19" s="650">
        <v>0.1</v>
      </c>
      <c r="AA19" s="650"/>
      <c r="AB19" s="650"/>
      <c r="AC19" s="650"/>
      <c r="AD19" s="651">
        <v>3568</v>
      </c>
      <c r="AE19" s="651"/>
      <c r="AF19" s="651"/>
      <c r="AG19" s="651"/>
      <c r="AH19" s="651"/>
      <c r="AI19" s="651"/>
      <c r="AJ19" s="651"/>
      <c r="AK19" s="651"/>
      <c r="AL19" s="652">
        <v>0.1</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t="s">
        <v>225</v>
      </c>
      <c r="BH19" s="648"/>
      <c r="BI19" s="648"/>
      <c r="BJ19" s="648"/>
      <c r="BK19" s="648"/>
      <c r="BL19" s="648"/>
      <c r="BM19" s="648"/>
      <c r="BN19" s="649"/>
      <c r="BO19" s="650" t="s">
        <v>127</v>
      </c>
      <c r="BP19" s="650"/>
      <c r="BQ19" s="650"/>
      <c r="BR19" s="650"/>
      <c r="BS19" s="656" t="s">
        <v>225</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225</v>
      </c>
      <c r="CS19" s="648"/>
      <c r="CT19" s="648"/>
      <c r="CU19" s="648"/>
      <c r="CV19" s="648"/>
      <c r="CW19" s="648"/>
      <c r="CX19" s="648"/>
      <c r="CY19" s="649"/>
      <c r="CZ19" s="650" t="s">
        <v>225</v>
      </c>
      <c r="DA19" s="650"/>
      <c r="DB19" s="650"/>
      <c r="DC19" s="650"/>
      <c r="DD19" s="656" t="s">
        <v>225</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c r="B20" s="644" t="s">
        <v>271</v>
      </c>
      <c r="C20" s="645"/>
      <c r="D20" s="645"/>
      <c r="E20" s="645"/>
      <c r="F20" s="645"/>
      <c r="G20" s="645"/>
      <c r="H20" s="645"/>
      <c r="I20" s="645"/>
      <c r="J20" s="645"/>
      <c r="K20" s="645"/>
      <c r="L20" s="645"/>
      <c r="M20" s="645"/>
      <c r="N20" s="645"/>
      <c r="O20" s="645"/>
      <c r="P20" s="645"/>
      <c r="Q20" s="646"/>
      <c r="R20" s="647">
        <v>4238</v>
      </c>
      <c r="S20" s="648"/>
      <c r="T20" s="648"/>
      <c r="U20" s="648"/>
      <c r="V20" s="648"/>
      <c r="W20" s="648"/>
      <c r="X20" s="648"/>
      <c r="Y20" s="649"/>
      <c r="Z20" s="650">
        <v>0.1</v>
      </c>
      <c r="AA20" s="650"/>
      <c r="AB20" s="650"/>
      <c r="AC20" s="650"/>
      <c r="AD20" s="651">
        <v>4238</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t="s">
        <v>225</v>
      </c>
      <c r="BH20" s="648"/>
      <c r="BI20" s="648"/>
      <c r="BJ20" s="648"/>
      <c r="BK20" s="648"/>
      <c r="BL20" s="648"/>
      <c r="BM20" s="648"/>
      <c r="BN20" s="649"/>
      <c r="BO20" s="650" t="s">
        <v>225</v>
      </c>
      <c r="BP20" s="650"/>
      <c r="BQ20" s="650"/>
      <c r="BR20" s="650"/>
      <c r="BS20" s="656" t="s">
        <v>127</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6708231</v>
      </c>
      <c r="CS20" s="648"/>
      <c r="CT20" s="648"/>
      <c r="CU20" s="648"/>
      <c r="CV20" s="648"/>
      <c r="CW20" s="648"/>
      <c r="CX20" s="648"/>
      <c r="CY20" s="649"/>
      <c r="CZ20" s="650">
        <v>100</v>
      </c>
      <c r="DA20" s="650"/>
      <c r="DB20" s="650"/>
      <c r="DC20" s="650"/>
      <c r="DD20" s="656">
        <v>388568</v>
      </c>
      <c r="DE20" s="648"/>
      <c r="DF20" s="648"/>
      <c r="DG20" s="648"/>
      <c r="DH20" s="648"/>
      <c r="DI20" s="648"/>
      <c r="DJ20" s="648"/>
      <c r="DK20" s="648"/>
      <c r="DL20" s="648"/>
      <c r="DM20" s="648"/>
      <c r="DN20" s="648"/>
      <c r="DO20" s="648"/>
      <c r="DP20" s="649"/>
      <c r="DQ20" s="656">
        <v>3928100</v>
      </c>
      <c r="DR20" s="648"/>
      <c r="DS20" s="648"/>
      <c r="DT20" s="648"/>
      <c r="DU20" s="648"/>
      <c r="DV20" s="648"/>
      <c r="DW20" s="648"/>
      <c r="DX20" s="648"/>
      <c r="DY20" s="648"/>
      <c r="DZ20" s="648"/>
      <c r="EA20" s="648"/>
      <c r="EB20" s="648"/>
      <c r="EC20" s="657"/>
    </row>
    <row r="21" spans="2:133" ht="11.25" customHeight="1">
      <c r="B21" s="644" t="s">
        <v>274</v>
      </c>
      <c r="C21" s="645"/>
      <c r="D21" s="645"/>
      <c r="E21" s="645"/>
      <c r="F21" s="645"/>
      <c r="G21" s="645"/>
      <c r="H21" s="645"/>
      <c r="I21" s="645"/>
      <c r="J21" s="645"/>
      <c r="K21" s="645"/>
      <c r="L21" s="645"/>
      <c r="M21" s="645"/>
      <c r="N21" s="645"/>
      <c r="O21" s="645"/>
      <c r="P21" s="645"/>
      <c r="Q21" s="646"/>
      <c r="R21" s="647">
        <v>653</v>
      </c>
      <c r="S21" s="648"/>
      <c r="T21" s="648"/>
      <c r="U21" s="648"/>
      <c r="V21" s="648"/>
      <c r="W21" s="648"/>
      <c r="X21" s="648"/>
      <c r="Y21" s="649"/>
      <c r="Z21" s="650">
        <v>0</v>
      </c>
      <c r="AA21" s="650"/>
      <c r="AB21" s="650"/>
      <c r="AC21" s="650"/>
      <c r="AD21" s="651">
        <v>653</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t="s">
        <v>127</v>
      </c>
      <c r="BH21" s="648"/>
      <c r="BI21" s="648"/>
      <c r="BJ21" s="648"/>
      <c r="BK21" s="648"/>
      <c r="BL21" s="648"/>
      <c r="BM21" s="648"/>
      <c r="BN21" s="649"/>
      <c r="BO21" s="650" t="s">
        <v>127</v>
      </c>
      <c r="BP21" s="650"/>
      <c r="BQ21" s="650"/>
      <c r="BR21" s="650"/>
      <c r="BS21" s="656" t="s">
        <v>225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276</v>
      </c>
      <c r="C22" s="645"/>
      <c r="D22" s="645"/>
      <c r="E22" s="645"/>
      <c r="F22" s="645"/>
      <c r="G22" s="645"/>
      <c r="H22" s="645"/>
      <c r="I22" s="645"/>
      <c r="J22" s="645"/>
      <c r="K22" s="645"/>
      <c r="L22" s="645"/>
      <c r="M22" s="645"/>
      <c r="N22" s="645"/>
      <c r="O22" s="645"/>
      <c r="P22" s="645"/>
      <c r="Q22" s="646"/>
      <c r="R22" s="647">
        <v>112219</v>
      </c>
      <c r="S22" s="648"/>
      <c r="T22" s="648"/>
      <c r="U22" s="648"/>
      <c r="V22" s="648"/>
      <c r="W22" s="648"/>
      <c r="X22" s="648"/>
      <c r="Y22" s="649"/>
      <c r="Z22" s="650">
        <v>1.6</v>
      </c>
      <c r="AA22" s="650"/>
      <c r="AB22" s="650"/>
      <c r="AC22" s="650"/>
      <c r="AD22" s="651">
        <v>28018</v>
      </c>
      <c r="AE22" s="651"/>
      <c r="AF22" s="651"/>
      <c r="AG22" s="651"/>
      <c r="AH22" s="651"/>
      <c r="AI22" s="651"/>
      <c r="AJ22" s="651"/>
      <c r="AK22" s="651"/>
      <c r="AL22" s="652">
        <v>0.8</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127</v>
      </c>
      <c r="BP22" s="650"/>
      <c r="BQ22" s="650"/>
      <c r="BR22" s="650"/>
      <c r="BS22" s="656" t="s">
        <v>127</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279</v>
      </c>
      <c r="C23" s="645"/>
      <c r="D23" s="645"/>
      <c r="E23" s="645"/>
      <c r="F23" s="645"/>
      <c r="G23" s="645"/>
      <c r="H23" s="645"/>
      <c r="I23" s="645"/>
      <c r="J23" s="645"/>
      <c r="K23" s="645"/>
      <c r="L23" s="645"/>
      <c r="M23" s="645"/>
      <c r="N23" s="645"/>
      <c r="O23" s="645"/>
      <c r="P23" s="645"/>
      <c r="Q23" s="646"/>
      <c r="R23" s="647">
        <v>28018</v>
      </c>
      <c r="S23" s="648"/>
      <c r="T23" s="648"/>
      <c r="U23" s="648"/>
      <c r="V23" s="648"/>
      <c r="W23" s="648"/>
      <c r="X23" s="648"/>
      <c r="Y23" s="649"/>
      <c r="Z23" s="650">
        <v>0.4</v>
      </c>
      <c r="AA23" s="650"/>
      <c r="AB23" s="650"/>
      <c r="AC23" s="650"/>
      <c r="AD23" s="651">
        <v>28018</v>
      </c>
      <c r="AE23" s="651"/>
      <c r="AF23" s="651"/>
      <c r="AG23" s="651"/>
      <c r="AH23" s="651"/>
      <c r="AI23" s="651"/>
      <c r="AJ23" s="651"/>
      <c r="AK23" s="651"/>
      <c r="AL23" s="652">
        <v>0.8</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t="s">
        <v>127</v>
      </c>
      <c r="BH23" s="648"/>
      <c r="BI23" s="648"/>
      <c r="BJ23" s="648"/>
      <c r="BK23" s="648"/>
      <c r="BL23" s="648"/>
      <c r="BM23" s="648"/>
      <c r="BN23" s="649"/>
      <c r="BO23" s="650" t="s">
        <v>127</v>
      </c>
      <c r="BP23" s="650"/>
      <c r="BQ23" s="650"/>
      <c r="BR23" s="650"/>
      <c r="BS23" s="656" t="s">
        <v>225</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c r="B24" s="644" t="s">
        <v>286</v>
      </c>
      <c r="C24" s="645"/>
      <c r="D24" s="645"/>
      <c r="E24" s="645"/>
      <c r="F24" s="645"/>
      <c r="G24" s="645"/>
      <c r="H24" s="645"/>
      <c r="I24" s="645"/>
      <c r="J24" s="645"/>
      <c r="K24" s="645"/>
      <c r="L24" s="645"/>
      <c r="M24" s="645"/>
      <c r="N24" s="645"/>
      <c r="O24" s="645"/>
      <c r="P24" s="645"/>
      <c r="Q24" s="646"/>
      <c r="R24" s="647">
        <v>84083</v>
      </c>
      <c r="S24" s="648"/>
      <c r="T24" s="648"/>
      <c r="U24" s="648"/>
      <c r="V24" s="648"/>
      <c r="W24" s="648"/>
      <c r="X24" s="648"/>
      <c r="Y24" s="649"/>
      <c r="Z24" s="650">
        <v>1.2</v>
      </c>
      <c r="AA24" s="650"/>
      <c r="AB24" s="650"/>
      <c r="AC24" s="650"/>
      <c r="AD24" s="651" t="s">
        <v>127</v>
      </c>
      <c r="AE24" s="651"/>
      <c r="AF24" s="651"/>
      <c r="AG24" s="651"/>
      <c r="AH24" s="651"/>
      <c r="AI24" s="651"/>
      <c r="AJ24" s="651"/>
      <c r="AK24" s="651"/>
      <c r="AL24" s="652" t="s">
        <v>127</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127</v>
      </c>
      <c r="BP24" s="650"/>
      <c r="BQ24" s="650"/>
      <c r="BR24" s="650"/>
      <c r="BS24" s="656" t="s">
        <v>225</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1680424</v>
      </c>
      <c r="CS24" s="637"/>
      <c r="CT24" s="637"/>
      <c r="CU24" s="637"/>
      <c r="CV24" s="637"/>
      <c r="CW24" s="637"/>
      <c r="CX24" s="637"/>
      <c r="CY24" s="638"/>
      <c r="CZ24" s="641">
        <v>25.1</v>
      </c>
      <c r="DA24" s="642"/>
      <c r="DB24" s="642"/>
      <c r="DC24" s="661"/>
      <c r="DD24" s="686">
        <v>1402410</v>
      </c>
      <c r="DE24" s="637"/>
      <c r="DF24" s="637"/>
      <c r="DG24" s="637"/>
      <c r="DH24" s="637"/>
      <c r="DI24" s="637"/>
      <c r="DJ24" s="637"/>
      <c r="DK24" s="638"/>
      <c r="DL24" s="686">
        <v>1392583</v>
      </c>
      <c r="DM24" s="637"/>
      <c r="DN24" s="637"/>
      <c r="DO24" s="637"/>
      <c r="DP24" s="637"/>
      <c r="DQ24" s="637"/>
      <c r="DR24" s="637"/>
      <c r="DS24" s="637"/>
      <c r="DT24" s="637"/>
      <c r="DU24" s="637"/>
      <c r="DV24" s="638"/>
      <c r="DW24" s="641">
        <v>40.4</v>
      </c>
      <c r="DX24" s="642"/>
      <c r="DY24" s="642"/>
      <c r="DZ24" s="642"/>
      <c r="EA24" s="642"/>
      <c r="EB24" s="642"/>
      <c r="EC24" s="643"/>
    </row>
    <row r="25" spans="2:133" ht="11.25" customHeight="1">
      <c r="B25" s="644" t="s">
        <v>289</v>
      </c>
      <c r="C25" s="645"/>
      <c r="D25" s="645"/>
      <c r="E25" s="645"/>
      <c r="F25" s="645"/>
      <c r="G25" s="645"/>
      <c r="H25" s="645"/>
      <c r="I25" s="645"/>
      <c r="J25" s="645"/>
      <c r="K25" s="645"/>
      <c r="L25" s="645"/>
      <c r="M25" s="645"/>
      <c r="N25" s="645"/>
      <c r="O25" s="645"/>
      <c r="P25" s="645"/>
      <c r="Q25" s="646"/>
      <c r="R25" s="647">
        <v>118</v>
      </c>
      <c r="S25" s="648"/>
      <c r="T25" s="648"/>
      <c r="U25" s="648"/>
      <c r="V25" s="648"/>
      <c r="W25" s="648"/>
      <c r="X25" s="648"/>
      <c r="Y25" s="649"/>
      <c r="Z25" s="650">
        <v>0</v>
      </c>
      <c r="AA25" s="650"/>
      <c r="AB25" s="650"/>
      <c r="AC25" s="650"/>
      <c r="AD25" s="651" t="s">
        <v>225</v>
      </c>
      <c r="AE25" s="651"/>
      <c r="AF25" s="651"/>
      <c r="AG25" s="651"/>
      <c r="AH25" s="651"/>
      <c r="AI25" s="651"/>
      <c r="AJ25" s="651"/>
      <c r="AK25" s="651"/>
      <c r="AL25" s="652" t="s">
        <v>127</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225</v>
      </c>
      <c r="BH25" s="648"/>
      <c r="BI25" s="648"/>
      <c r="BJ25" s="648"/>
      <c r="BK25" s="648"/>
      <c r="BL25" s="648"/>
      <c r="BM25" s="648"/>
      <c r="BN25" s="649"/>
      <c r="BO25" s="650" t="s">
        <v>127</v>
      </c>
      <c r="BP25" s="650"/>
      <c r="BQ25" s="650"/>
      <c r="BR25" s="650"/>
      <c r="BS25" s="656" t="s">
        <v>127</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1110795</v>
      </c>
      <c r="CS25" s="683"/>
      <c r="CT25" s="683"/>
      <c r="CU25" s="683"/>
      <c r="CV25" s="683"/>
      <c r="CW25" s="683"/>
      <c r="CX25" s="683"/>
      <c r="CY25" s="684"/>
      <c r="CZ25" s="652">
        <v>16.600000000000001</v>
      </c>
      <c r="DA25" s="681"/>
      <c r="DB25" s="681"/>
      <c r="DC25" s="685"/>
      <c r="DD25" s="656">
        <v>1041636</v>
      </c>
      <c r="DE25" s="683"/>
      <c r="DF25" s="683"/>
      <c r="DG25" s="683"/>
      <c r="DH25" s="683"/>
      <c r="DI25" s="683"/>
      <c r="DJ25" s="683"/>
      <c r="DK25" s="684"/>
      <c r="DL25" s="656">
        <v>1033657</v>
      </c>
      <c r="DM25" s="683"/>
      <c r="DN25" s="683"/>
      <c r="DO25" s="683"/>
      <c r="DP25" s="683"/>
      <c r="DQ25" s="683"/>
      <c r="DR25" s="683"/>
      <c r="DS25" s="683"/>
      <c r="DT25" s="683"/>
      <c r="DU25" s="683"/>
      <c r="DV25" s="684"/>
      <c r="DW25" s="652">
        <v>30</v>
      </c>
      <c r="DX25" s="681"/>
      <c r="DY25" s="681"/>
      <c r="DZ25" s="681"/>
      <c r="EA25" s="681"/>
      <c r="EB25" s="681"/>
      <c r="EC25" s="682"/>
    </row>
    <row r="26" spans="2:133" ht="11.25" customHeight="1">
      <c r="B26" s="644" t="s">
        <v>292</v>
      </c>
      <c r="C26" s="645"/>
      <c r="D26" s="645"/>
      <c r="E26" s="645"/>
      <c r="F26" s="645"/>
      <c r="G26" s="645"/>
      <c r="H26" s="645"/>
      <c r="I26" s="645"/>
      <c r="J26" s="645"/>
      <c r="K26" s="645"/>
      <c r="L26" s="645"/>
      <c r="M26" s="645"/>
      <c r="N26" s="645"/>
      <c r="O26" s="645"/>
      <c r="P26" s="645"/>
      <c r="Q26" s="646"/>
      <c r="R26" s="647">
        <v>3057367</v>
      </c>
      <c r="S26" s="648"/>
      <c r="T26" s="648"/>
      <c r="U26" s="648"/>
      <c r="V26" s="648"/>
      <c r="W26" s="648"/>
      <c r="X26" s="648"/>
      <c r="Y26" s="649"/>
      <c r="Z26" s="650">
        <v>43.3</v>
      </c>
      <c r="AA26" s="650"/>
      <c r="AB26" s="650"/>
      <c r="AC26" s="650"/>
      <c r="AD26" s="651">
        <v>2973166</v>
      </c>
      <c r="AE26" s="651"/>
      <c r="AF26" s="651"/>
      <c r="AG26" s="651"/>
      <c r="AH26" s="651"/>
      <c r="AI26" s="651"/>
      <c r="AJ26" s="651"/>
      <c r="AK26" s="651"/>
      <c r="AL26" s="652">
        <v>87.4</v>
      </c>
      <c r="AM26" s="653"/>
      <c r="AN26" s="653"/>
      <c r="AO26" s="654"/>
      <c r="AP26" s="666" t="s">
        <v>293</v>
      </c>
      <c r="AQ26" s="687"/>
      <c r="AR26" s="687"/>
      <c r="AS26" s="687"/>
      <c r="AT26" s="687"/>
      <c r="AU26" s="687"/>
      <c r="AV26" s="687"/>
      <c r="AW26" s="687"/>
      <c r="AX26" s="687"/>
      <c r="AY26" s="687"/>
      <c r="AZ26" s="687"/>
      <c r="BA26" s="687"/>
      <c r="BB26" s="687"/>
      <c r="BC26" s="687"/>
      <c r="BD26" s="687"/>
      <c r="BE26" s="687"/>
      <c r="BF26" s="668"/>
      <c r="BG26" s="647" t="s">
        <v>225</v>
      </c>
      <c r="BH26" s="648"/>
      <c r="BI26" s="648"/>
      <c r="BJ26" s="648"/>
      <c r="BK26" s="648"/>
      <c r="BL26" s="648"/>
      <c r="BM26" s="648"/>
      <c r="BN26" s="649"/>
      <c r="BO26" s="650" t="s">
        <v>225</v>
      </c>
      <c r="BP26" s="650"/>
      <c r="BQ26" s="650"/>
      <c r="BR26" s="650"/>
      <c r="BS26" s="656" t="s">
        <v>127</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686188</v>
      </c>
      <c r="CS26" s="648"/>
      <c r="CT26" s="648"/>
      <c r="CU26" s="648"/>
      <c r="CV26" s="648"/>
      <c r="CW26" s="648"/>
      <c r="CX26" s="648"/>
      <c r="CY26" s="649"/>
      <c r="CZ26" s="652">
        <v>10.199999999999999</v>
      </c>
      <c r="DA26" s="681"/>
      <c r="DB26" s="681"/>
      <c r="DC26" s="685"/>
      <c r="DD26" s="656">
        <v>630067</v>
      </c>
      <c r="DE26" s="648"/>
      <c r="DF26" s="648"/>
      <c r="DG26" s="648"/>
      <c r="DH26" s="648"/>
      <c r="DI26" s="648"/>
      <c r="DJ26" s="648"/>
      <c r="DK26" s="649"/>
      <c r="DL26" s="656" t="s">
        <v>225</v>
      </c>
      <c r="DM26" s="648"/>
      <c r="DN26" s="648"/>
      <c r="DO26" s="648"/>
      <c r="DP26" s="648"/>
      <c r="DQ26" s="648"/>
      <c r="DR26" s="648"/>
      <c r="DS26" s="648"/>
      <c r="DT26" s="648"/>
      <c r="DU26" s="648"/>
      <c r="DV26" s="649"/>
      <c r="DW26" s="652" t="s">
        <v>225</v>
      </c>
      <c r="DX26" s="681"/>
      <c r="DY26" s="681"/>
      <c r="DZ26" s="681"/>
      <c r="EA26" s="681"/>
      <c r="EB26" s="681"/>
      <c r="EC26" s="682"/>
    </row>
    <row r="27" spans="2:133" ht="11.25" customHeight="1">
      <c r="B27" s="644" t="s">
        <v>295</v>
      </c>
      <c r="C27" s="645"/>
      <c r="D27" s="645"/>
      <c r="E27" s="645"/>
      <c r="F27" s="645"/>
      <c r="G27" s="645"/>
      <c r="H27" s="645"/>
      <c r="I27" s="645"/>
      <c r="J27" s="645"/>
      <c r="K27" s="645"/>
      <c r="L27" s="645"/>
      <c r="M27" s="645"/>
      <c r="N27" s="645"/>
      <c r="O27" s="645"/>
      <c r="P27" s="645"/>
      <c r="Q27" s="646"/>
      <c r="R27" s="647">
        <v>1549</v>
      </c>
      <c r="S27" s="648"/>
      <c r="T27" s="648"/>
      <c r="U27" s="648"/>
      <c r="V27" s="648"/>
      <c r="W27" s="648"/>
      <c r="X27" s="648"/>
      <c r="Y27" s="649"/>
      <c r="Z27" s="650">
        <v>0</v>
      </c>
      <c r="AA27" s="650"/>
      <c r="AB27" s="650"/>
      <c r="AC27" s="650"/>
      <c r="AD27" s="651">
        <v>1549</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2496513</v>
      </c>
      <c r="BH27" s="648"/>
      <c r="BI27" s="648"/>
      <c r="BJ27" s="648"/>
      <c r="BK27" s="648"/>
      <c r="BL27" s="648"/>
      <c r="BM27" s="648"/>
      <c r="BN27" s="649"/>
      <c r="BO27" s="650">
        <v>100</v>
      </c>
      <c r="BP27" s="650"/>
      <c r="BQ27" s="650"/>
      <c r="BR27" s="650"/>
      <c r="BS27" s="656" t="s">
        <v>127</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329584</v>
      </c>
      <c r="CS27" s="683"/>
      <c r="CT27" s="683"/>
      <c r="CU27" s="683"/>
      <c r="CV27" s="683"/>
      <c r="CW27" s="683"/>
      <c r="CX27" s="683"/>
      <c r="CY27" s="684"/>
      <c r="CZ27" s="652">
        <v>4.9000000000000004</v>
      </c>
      <c r="DA27" s="681"/>
      <c r="DB27" s="681"/>
      <c r="DC27" s="685"/>
      <c r="DD27" s="656">
        <v>120729</v>
      </c>
      <c r="DE27" s="683"/>
      <c r="DF27" s="683"/>
      <c r="DG27" s="683"/>
      <c r="DH27" s="683"/>
      <c r="DI27" s="683"/>
      <c r="DJ27" s="683"/>
      <c r="DK27" s="684"/>
      <c r="DL27" s="656">
        <v>118881</v>
      </c>
      <c r="DM27" s="683"/>
      <c r="DN27" s="683"/>
      <c r="DO27" s="683"/>
      <c r="DP27" s="683"/>
      <c r="DQ27" s="683"/>
      <c r="DR27" s="683"/>
      <c r="DS27" s="683"/>
      <c r="DT27" s="683"/>
      <c r="DU27" s="683"/>
      <c r="DV27" s="684"/>
      <c r="DW27" s="652">
        <v>3.5</v>
      </c>
      <c r="DX27" s="681"/>
      <c r="DY27" s="681"/>
      <c r="DZ27" s="681"/>
      <c r="EA27" s="681"/>
      <c r="EB27" s="681"/>
      <c r="EC27" s="682"/>
    </row>
    <row r="28" spans="2:133" ht="11.25" customHeight="1">
      <c r="B28" s="644" t="s">
        <v>298</v>
      </c>
      <c r="C28" s="645"/>
      <c r="D28" s="645"/>
      <c r="E28" s="645"/>
      <c r="F28" s="645"/>
      <c r="G28" s="645"/>
      <c r="H28" s="645"/>
      <c r="I28" s="645"/>
      <c r="J28" s="645"/>
      <c r="K28" s="645"/>
      <c r="L28" s="645"/>
      <c r="M28" s="645"/>
      <c r="N28" s="645"/>
      <c r="O28" s="645"/>
      <c r="P28" s="645"/>
      <c r="Q28" s="646"/>
      <c r="R28" s="647">
        <v>42096</v>
      </c>
      <c r="S28" s="648"/>
      <c r="T28" s="648"/>
      <c r="U28" s="648"/>
      <c r="V28" s="648"/>
      <c r="W28" s="648"/>
      <c r="X28" s="648"/>
      <c r="Y28" s="649"/>
      <c r="Z28" s="650">
        <v>0.6</v>
      </c>
      <c r="AA28" s="650"/>
      <c r="AB28" s="650"/>
      <c r="AC28" s="650"/>
      <c r="AD28" s="651" t="s">
        <v>127</v>
      </c>
      <c r="AE28" s="651"/>
      <c r="AF28" s="651"/>
      <c r="AG28" s="651"/>
      <c r="AH28" s="651"/>
      <c r="AI28" s="651"/>
      <c r="AJ28" s="651"/>
      <c r="AK28" s="651"/>
      <c r="AL28" s="652" t="s">
        <v>225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240045</v>
      </c>
      <c r="CS28" s="648"/>
      <c r="CT28" s="648"/>
      <c r="CU28" s="648"/>
      <c r="CV28" s="648"/>
      <c r="CW28" s="648"/>
      <c r="CX28" s="648"/>
      <c r="CY28" s="649"/>
      <c r="CZ28" s="652">
        <v>3.6</v>
      </c>
      <c r="DA28" s="681"/>
      <c r="DB28" s="681"/>
      <c r="DC28" s="685"/>
      <c r="DD28" s="656">
        <v>240045</v>
      </c>
      <c r="DE28" s="648"/>
      <c r="DF28" s="648"/>
      <c r="DG28" s="648"/>
      <c r="DH28" s="648"/>
      <c r="DI28" s="648"/>
      <c r="DJ28" s="648"/>
      <c r="DK28" s="649"/>
      <c r="DL28" s="656">
        <v>240045</v>
      </c>
      <c r="DM28" s="648"/>
      <c r="DN28" s="648"/>
      <c r="DO28" s="648"/>
      <c r="DP28" s="648"/>
      <c r="DQ28" s="648"/>
      <c r="DR28" s="648"/>
      <c r="DS28" s="648"/>
      <c r="DT28" s="648"/>
      <c r="DU28" s="648"/>
      <c r="DV28" s="649"/>
      <c r="DW28" s="652">
        <v>7</v>
      </c>
      <c r="DX28" s="681"/>
      <c r="DY28" s="681"/>
      <c r="DZ28" s="681"/>
      <c r="EA28" s="681"/>
      <c r="EB28" s="681"/>
      <c r="EC28" s="682"/>
    </row>
    <row r="29" spans="2:133" ht="11.25" customHeight="1">
      <c r="B29" s="644" t="s">
        <v>300</v>
      </c>
      <c r="C29" s="645"/>
      <c r="D29" s="645"/>
      <c r="E29" s="645"/>
      <c r="F29" s="645"/>
      <c r="G29" s="645"/>
      <c r="H29" s="645"/>
      <c r="I29" s="645"/>
      <c r="J29" s="645"/>
      <c r="K29" s="645"/>
      <c r="L29" s="645"/>
      <c r="M29" s="645"/>
      <c r="N29" s="645"/>
      <c r="O29" s="645"/>
      <c r="P29" s="645"/>
      <c r="Q29" s="646"/>
      <c r="R29" s="647">
        <v>24425</v>
      </c>
      <c r="S29" s="648"/>
      <c r="T29" s="648"/>
      <c r="U29" s="648"/>
      <c r="V29" s="648"/>
      <c r="W29" s="648"/>
      <c r="X29" s="648"/>
      <c r="Y29" s="649"/>
      <c r="Z29" s="650">
        <v>0.3</v>
      </c>
      <c r="AA29" s="650"/>
      <c r="AB29" s="650"/>
      <c r="AC29" s="650"/>
      <c r="AD29" s="651">
        <v>10363</v>
      </c>
      <c r="AE29" s="651"/>
      <c r="AF29" s="651"/>
      <c r="AG29" s="651"/>
      <c r="AH29" s="651"/>
      <c r="AI29" s="651"/>
      <c r="AJ29" s="651"/>
      <c r="AK29" s="651"/>
      <c r="AL29" s="652">
        <v>0.3</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301</v>
      </c>
      <c r="CE29" s="692"/>
      <c r="CF29" s="662" t="s">
        <v>70</v>
      </c>
      <c r="CG29" s="663"/>
      <c r="CH29" s="663"/>
      <c r="CI29" s="663"/>
      <c r="CJ29" s="663"/>
      <c r="CK29" s="663"/>
      <c r="CL29" s="663"/>
      <c r="CM29" s="663"/>
      <c r="CN29" s="663"/>
      <c r="CO29" s="663"/>
      <c r="CP29" s="663"/>
      <c r="CQ29" s="664"/>
      <c r="CR29" s="647">
        <v>240045</v>
      </c>
      <c r="CS29" s="683"/>
      <c r="CT29" s="683"/>
      <c r="CU29" s="683"/>
      <c r="CV29" s="683"/>
      <c r="CW29" s="683"/>
      <c r="CX29" s="683"/>
      <c r="CY29" s="684"/>
      <c r="CZ29" s="652">
        <v>3.6</v>
      </c>
      <c r="DA29" s="681"/>
      <c r="DB29" s="681"/>
      <c r="DC29" s="685"/>
      <c r="DD29" s="656">
        <v>240045</v>
      </c>
      <c r="DE29" s="683"/>
      <c r="DF29" s="683"/>
      <c r="DG29" s="683"/>
      <c r="DH29" s="683"/>
      <c r="DI29" s="683"/>
      <c r="DJ29" s="683"/>
      <c r="DK29" s="684"/>
      <c r="DL29" s="656">
        <v>240045</v>
      </c>
      <c r="DM29" s="683"/>
      <c r="DN29" s="683"/>
      <c r="DO29" s="683"/>
      <c r="DP29" s="683"/>
      <c r="DQ29" s="683"/>
      <c r="DR29" s="683"/>
      <c r="DS29" s="683"/>
      <c r="DT29" s="683"/>
      <c r="DU29" s="683"/>
      <c r="DV29" s="684"/>
      <c r="DW29" s="652">
        <v>7</v>
      </c>
      <c r="DX29" s="681"/>
      <c r="DY29" s="681"/>
      <c r="DZ29" s="681"/>
      <c r="EA29" s="681"/>
      <c r="EB29" s="681"/>
      <c r="EC29" s="682"/>
    </row>
    <row r="30" spans="2:133" ht="11.25" customHeight="1">
      <c r="B30" s="644" t="s">
        <v>302</v>
      </c>
      <c r="C30" s="645"/>
      <c r="D30" s="645"/>
      <c r="E30" s="645"/>
      <c r="F30" s="645"/>
      <c r="G30" s="645"/>
      <c r="H30" s="645"/>
      <c r="I30" s="645"/>
      <c r="J30" s="645"/>
      <c r="K30" s="645"/>
      <c r="L30" s="645"/>
      <c r="M30" s="645"/>
      <c r="N30" s="645"/>
      <c r="O30" s="645"/>
      <c r="P30" s="645"/>
      <c r="Q30" s="646"/>
      <c r="R30" s="647">
        <v>5112</v>
      </c>
      <c r="S30" s="648"/>
      <c r="T30" s="648"/>
      <c r="U30" s="648"/>
      <c r="V30" s="648"/>
      <c r="W30" s="648"/>
      <c r="X30" s="648"/>
      <c r="Y30" s="649"/>
      <c r="Z30" s="650">
        <v>0.1</v>
      </c>
      <c r="AA30" s="650"/>
      <c r="AB30" s="650"/>
      <c r="AC30" s="650"/>
      <c r="AD30" s="651" t="s">
        <v>127</v>
      </c>
      <c r="AE30" s="651"/>
      <c r="AF30" s="651"/>
      <c r="AG30" s="651"/>
      <c r="AH30" s="651"/>
      <c r="AI30" s="651"/>
      <c r="AJ30" s="651"/>
      <c r="AK30" s="651"/>
      <c r="AL30" s="652" t="s">
        <v>127</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303</v>
      </c>
      <c r="BH30" s="700"/>
      <c r="BI30" s="700"/>
      <c r="BJ30" s="700"/>
      <c r="BK30" s="700"/>
      <c r="BL30" s="700"/>
      <c r="BM30" s="700"/>
      <c r="BN30" s="700"/>
      <c r="BO30" s="700"/>
      <c r="BP30" s="700"/>
      <c r="BQ30" s="701"/>
      <c r="BR30" s="626" t="s">
        <v>304</v>
      </c>
      <c r="BS30" s="700"/>
      <c r="BT30" s="700"/>
      <c r="BU30" s="700"/>
      <c r="BV30" s="700"/>
      <c r="BW30" s="700"/>
      <c r="BX30" s="700"/>
      <c r="BY30" s="700"/>
      <c r="BZ30" s="700"/>
      <c r="CA30" s="700"/>
      <c r="CB30" s="701"/>
      <c r="CD30" s="693"/>
      <c r="CE30" s="694"/>
      <c r="CF30" s="662" t="s">
        <v>305</v>
      </c>
      <c r="CG30" s="663"/>
      <c r="CH30" s="663"/>
      <c r="CI30" s="663"/>
      <c r="CJ30" s="663"/>
      <c r="CK30" s="663"/>
      <c r="CL30" s="663"/>
      <c r="CM30" s="663"/>
      <c r="CN30" s="663"/>
      <c r="CO30" s="663"/>
      <c r="CP30" s="663"/>
      <c r="CQ30" s="664"/>
      <c r="CR30" s="647">
        <v>227232</v>
      </c>
      <c r="CS30" s="648"/>
      <c r="CT30" s="648"/>
      <c r="CU30" s="648"/>
      <c r="CV30" s="648"/>
      <c r="CW30" s="648"/>
      <c r="CX30" s="648"/>
      <c r="CY30" s="649"/>
      <c r="CZ30" s="652">
        <v>3.4</v>
      </c>
      <c r="DA30" s="681"/>
      <c r="DB30" s="681"/>
      <c r="DC30" s="685"/>
      <c r="DD30" s="656">
        <v>227232</v>
      </c>
      <c r="DE30" s="648"/>
      <c r="DF30" s="648"/>
      <c r="DG30" s="648"/>
      <c r="DH30" s="648"/>
      <c r="DI30" s="648"/>
      <c r="DJ30" s="648"/>
      <c r="DK30" s="649"/>
      <c r="DL30" s="656">
        <v>227232</v>
      </c>
      <c r="DM30" s="648"/>
      <c r="DN30" s="648"/>
      <c r="DO30" s="648"/>
      <c r="DP30" s="648"/>
      <c r="DQ30" s="648"/>
      <c r="DR30" s="648"/>
      <c r="DS30" s="648"/>
      <c r="DT30" s="648"/>
      <c r="DU30" s="648"/>
      <c r="DV30" s="649"/>
      <c r="DW30" s="652">
        <v>6.6</v>
      </c>
      <c r="DX30" s="681"/>
      <c r="DY30" s="681"/>
      <c r="DZ30" s="681"/>
      <c r="EA30" s="681"/>
      <c r="EB30" s="681"/>
      <c r="EC30" s="682"/>
    </row>
    <row r="31" spans="2:133" ht="11.25" customHeight="1">
      <c r="B31" s="644" t="s">
        <v>306</v>
      </c>
      <c r="C31" s="645"/>
      <c r="D31" s="645"/>
      <c r="E31" s="645"/>
      <c r="F31" s="645"/>
      <c r="G31" s="645"/>
      <c r="H31" s="645"/>
      <c r="I31" s="645"/>
      <c r="J31" s="645"/>
      <c r="K31" s="645"/>
      <c r="L31" s="645"/>
      <c r="M31" s="645"/>
      <c r="N31" s="645"/>
      <c r="O31" s="645"/>
      <c r="P31" s="645"/>
      <c r="Q31" s="646"/>
      <c r="R31" s="647">
        <v>1093509</v>
      </c>
      <c r="S31" s="648"/>
      <c r="T31" s="648"/>
      <c r="U31" s="648"/>
      <c r="V31" s="648"/>
      <c r="W31" s="648"/>
      <c r="X31" s="648"/>
      <c r="Y31" s="649"/>
      <c r="Z31" s="650">
        <v>15.5</v>
      </c>
      <c r="AA31" s="650"/>
      <c r="AB31" s="650"/>
      <c r="AC31" s="650"/>
      <c r="AD31" s="651" t="s">
        <v>127</v>
      </c>
      <c r="AE31" s="651"/>
      <c r="AF31" s="651"/>
      <c r="AG31" s="651"/>
      <c r="AH31" s="651"/>
      <c r="AI31" s="651"/>
      <c r="AJ31" s="651"/>
      <c r="AK31" s="651"/>
      <c r="AL31" s="652" t="s">
        <v>127</v>
      </c>
      <c r="AM31" s="653"/>
      <c r="AN31" s="653"/>
      <c r="AO31" s="654"/>
      <c r="AP31" s="704" t="s">
        <v>307</v>
      </c>
      <c r="AQ31" s="705"/>
      <c r="AR31" s="705"/>
      <c r="AS31" s="705"/>
      <c r="AT31" s="710" t="s">
        <v>308</v>
      </c>
      <c r="AU31" s="231"/>
      <c r="AV31" s="231"/>
      <c r="AW31" s="231"/>
      <c r="AX31" s="633" t="s">
        <v>186</v>
      </c>
      <c r="AY31" s="634"/>
      <c r="AZ31" s="634"/>
      <c r="BA31" s="634"/>
      <c r="BB31" s="634"/>
      <c r="BC31" s="634"/>
      <c r="BD31" s="634"/>
      <c r="BE31" s="634"/>
      <c r="BF31" s="635"/>
      <c r="BG31" s="715">
        <v>97.4</v>
      </c>
      <c r="BH31" s="702"/>
      <c r="BI31" s="702"/>
      <c r="BJ31" s="702"/>
      <c r="BK31" s="702"/>
      <c r="BL31" s="702"/>
      <c r="BM31" s="642">
        <v>94.5</v>
      </c>
      <c r="BN31" s="702"/>
      <c r="BO31" s="702"/>
      <c r="BP31" s="702"/>
      <c r="BQ31" s="703"/>
      <c r="BR31" s="715">
        <v>99.1</v>
      </c>
      <c r="BS31" s="702"/>
      <c r="BT31" s="702"/>
      <c r="BU31" s="702"/>
      <c r="BV31" s="702"/>
      <c r="BW31" s="702"/>
      <c r="BX31" s="642">
        <v>96</v>
      </c>
      <c r="BY31" s="702"/>
      <c r="BZ31" s="702"/>
      <c r="CA31" s="702"/>
      <c r="CB31" s="703"/>
      <c r="CD31" s="693"/>
      <c r="CE31" s="694"/>
      <c r="CF31" s="662" t="s">
        <v>309</v>
      </c>
      <c r="CG31" s="663"/>
      <c r="CH31" s="663"/>
      <c r="CI31" s="663"/>
      <c r="CJ31" s="663"/>
      <c r="CK31" s="663"/>
      <c r="CL31" s="663"/>
      <c r="CM31" s="663"/>
      <c r="CN31" s="663"/>
      <c r="CO31" s="663"/>
      <c r="CP31" s="663"/>
      <c r="CQ31" s="664"/>
      <c r="CR31" s="647">
        <v>12813</v>
      </c>
      <c r="CS31" s="683"/>
      <c r="CT31" s="683"/>
      <c r="CU31" s="683"/>
      <c r="CV31" s="683"/>
      <c r="CW31" s="683"/>
      <c r="CX31" s="683"/>
      <c r="CY31" s="684"/>
      <c r="CZ31" s="652">
        <v>0.2</v>
      </c>
      <c r="DA31" s="681"/>
      <c r="DB31" s="681"/>
      <c r="DC31" s="685"/>
      <c r="DD31" s="656">
        <v>12813</v>
      </c>
      <c r="DE31" s="683"/>
      <c r="DF31" s="683"/>
      <c r="DG31" s="683"/>
      <c r="DH31" s="683"/>
      <c r="DI31" s="683"/>
      <c r="DJ31" s="683"/>
      <c r="DK31" s="684"/>
      <c r="DL31" s="656">
        <v>12813</v>
      </c>
      <c r="DM31" s="683"/>
      <c r="DN31" s="683"/>
      <c r="DO31" s="683"/>
      <c r="DP31" s="683"/>
      <c r="DQ31" s="683"/>
      <c r="DR31" s="683"/>
      <c r="DS31" s="683"/>
      <c r="DT31" s="683"/>
      <c r="DU31" s="683"/>
      <c r="DV31" s="684"/>
      <c r="DW31" s="652">
        <v>0.4</v>
      </c>
      <c r="DX31" s="681"/>
      <c r="DY31" s="681"/>
      <c r="DZ31" s="681"/>
      <c r="EA31" s="681"/>
      <c r="EB31" s="681"/>
      <c r="EC31" s="682"/>
    </row>
    <row r="32" spans="2:133" ht="11.25" customHeight="1">
      <c r="B32" s="697" t="s">
        <v>310</v>
      </c>
      <c r="C32" s="698"/>
      <c r="D32" s="698"/>
      <c r="E32" s="698"/>
      <c r="F32" s="698"/>
      <c r="G32" s="698"/>
      <c r="H32" s="698"/>
      <c r="I32" s="698"/>
      <c r="J32" s="698"/>
      <c r="K32" s="698"/>
      <c r="L32" s="698"/>
      <c r="M32" s="698"/>
      <c r="N32" s="698"/>
      <c r="O32" s="698"/>
      <c r="P32" s="698"/>
      <c r="Q32" s="699"/>
      <c r="R32" s="647" t="s">
        <v>127</v>
      </c>
      <c r="S32" s="648"/>
      <c r="T32" s="648"/>
      <c r="U32" s="648"/>
      <c r="V32" s="648"/>
      <c r="W32" s="648"/>
      <c r="X32" s="648"/>
      <c r="Y32" s="649"/>
      <c r="Z32" s="650" t="s">
        <v>225</v>
      </c>
      <c r="AA32" s="650"/>
      <c r="AB32" s="650"/>
      <c r="AC32" s="650"/>
      <c r="AD32" s="651" t="s">
        <v>127</v>
      </c>
      <c r="AE32" s="651"/>
      <c r="AF32" s="651"/>
      <c r="AG32" s="651"/>
      <c r="AH32" s="651"/>
      <c r="AI32" s="651"/>
      <c r="AJ32" s="651"/>
      <c r="AK32" s="651"/>
      <c r="AL32" s="652" t="s">
        <v>127</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6">
        <v>98.5</v>
      </c>
      <c r="BH32" s="683"/>
      <c r="BI32" s="683"/>
      <c r="BJ32" s="683"/>
      <c r="BK32" s="683"/>
      <c r="BL32" s="683"/>
      <c r="BM32" s="653">
        <v>95.2</v>
      </c>
      <c r="BN32" s="713"/>
      <c r="BO32" s="713"/>
      <c r="BP32" s="713"/>
      <c r="BQ32" s="714"/>
      <c r="BR32" s="716">
        <v>98.9</v>
      </c>
      <c r="BS32" s="683"/>
      <c r="BT32" s="683"/>
      <c r="BU32" s="683"/>
      <c r="BV32" s="683"/>
      <c r="BW32" s="683"/>
      <c r="BX32" s="653">
        <v>96.1</v>
      </c>
      <c r="BY32" s="713"/>
      <c r="BZ32" s="713"/>
      <c r="CA32" s="713"/>
      <c r="CB32" s="714"/>
      <c r="CD32" s="695"/>
      <c r="CE32" s="696"/>
      <c r="CF32" s="662" t="s">
        <v>313</v>
      </c>
      <c r="CG32" s="663"/>
      <c r="CH32" s="663"/>
      <c r="CI32" s="663"/>
      <c r="CJ32" s="663"/>
      <c r="CK32" s="663"/>
      <c r="CL32" s="663"/>
      <c r="CM32" s="663"/>
      <c r="CN32" s="663"/>
      <c r="CO32" s="663"/>
      <c r="CP32" s="663"/>
      <c r="CQ32" s="664"/>
      <c r="CR32" s="647" t="s">
        <v>225</v>
      </c>
      <c r="CS32" s="648"/>
      <c r="CT32" s="648"/>
      <c r="CU32" s="648"/>
      <c r="CV32" s="648"/>
      <c r="CW32" s="648"/>
      <c r="CX32" s="648"/>
      <c r="CY32" s="649"/>
      <c r="CZ32" s="652" t="s">
        <v>225</v>
      </c>
      <c r="DA32" s="681"/>
      <c r="DB32" s="681"/>
      <c r="DC32" s="685"/>
      <c r="DD32" s="656" t="s">
        <v>127</v>
      </c>
      <c r="DE32" s="648"/>
      <c r="DF32" s="648"/>
      <c r="DG32" s="648"/>
      <c r="DH32" s="648"/>
      <c r="DI32" s="648"/>
      <c r="DJ32" s="648"/>
      <c r="DK32" s="649"/>
      <c r="DL32" s="656" t="s">
        <v>127</v>
      </c>
      <c r="DM32" s="648"/>
      <c r="DN32" s="648"/>
      <c r="DO32" s="648"/>
      <c r="DP32" s="648"/>
      <c r="DQ32" s="648"/>
      <c r="DR32" s="648"/>
      <c r="DS32" s="648"/>
      <c r="DT32" s="648"/>
      <c r="DU32" s="648"/>
      <c r="DV32" s="649"/>
      <c r="DW32" s="652" t="s">
        <v>225</v>
      </c>
      <c r="DX32" s="681"/>
      <c r="DY32" s="681"/>
      <c r="DZ32" s="681"/>
      <c r="EA32" s="681"/>
      <c r="EB32" s="681"/>
      <c r="EC32" s="682"/>
    </row>
    <row r="33" spans="2:133" ht="11.25" customHeight="1">
      <c r="B33" s="644" t="s">
        <v>314</v>
      </c>
      <c r="C33" s="645"/>
      <c r="D33" s="645"/>
      <c r="E33" s="645"/>
      <c r="F33" s="645"/>
      <c r="G33" s="645"/>
      <c r="H33" s="645"/>
      <c r="I33" s="645"/>
      <c r="J33" s="645"/>
      <c r="K33" s="645"/>
      <c r="L33" s="645"/>
      <c r="M33" s="645"/>
      <c r="N33" s="645"/>
      <c r="O33" s="645"/>
      <c r="P33" s="645"/>
      <c r="Q33" s="646"/>
      <c r="R33" s="647">
        <v>596254</v>
      </c>
      <c r="S33" s="648"/>
      <c r="T33" s="648"/>
      <c r="U33" s="648"/>
      <c r="V33" s="648"/>
      <c r="W33" s="648"/>
      <c r="X33" s="648"/>
      <c r="Y33" s="649"/>
      <c r="Z33" s="650">
        <v>8.5</v>
      </c>
      <c r="AA33" s="650"/>
      <c r="AB33" s="650"/>
      <c r="AC33" s="650"/>
      <c r="AD33" s="651" t="s">
        <v>127</v>
      </c>
      <c r="AE33" s="651"/>
      <c r="AF33" s="651"/>
      <c r="AG33" s="651"/>
      <c r="AH33" s="651"/>
      <c r="AI33" s="651"/>
      <c r="AJ33" s="651"/>
      <c r="AK33" s="651"/>
      <c r="AL33" s="652" t="s">
        <v>225</v>
      </c>
      <c r="AM33" s="653"/>
      <c r="AN33" s="653"/>
      <c r="AO33" s="654"/>
      <c r="AP33" s="708"/>
      <c r="AQ33" s="709"/>
      <c r="AR33" s="709"/>
      <c r="AS33" s="709"/>
      <c r="AT33" s="712"/>
      <c r="AU33" s="232"/>
      <c r="AV33" s="232"/>
      <c r="AW33" s="232"/>
      <c r="AX33" s="688" t="s">
        <v>315</v>
      </c>
      <c r="AY33" s="689"/>
      <c r="AZ33" s="689"/>
      <c r="BA33" s="689"/>
      <c r="BB33" s="689"/>
      <c r="BC33" s="689"/>
      <c r="BD33" s="689"/>
      <c r="BE33" s="689"/>
      <c r="BF33" s="690"/>
      <c r="BG33" s="717">
        <v>96.9</v>
      </c>
      <c r="BH33" s="718"/>
      <c r="BI33" s="718"/>
      <c r="BJ33" s="718"/>
      <c r="BK33" s="718"/>
      <c r="BL33" s="718"/>
      <c r="BM33" s="719">
        <v>94.2</v>
      </c>
      <c r="BN33" s="718"/>
      <c r="BO33" s="718"/>
      <c r="BP33" s="718"/>
      <c r="BQ33" s="720"/>
      <c r="BR33" s="717">
        <v>99.1</v>
      </c>
      <c r="BS33" s="718"/>
      <c r="BT33" s="718"/>
      <c r="BU33" s="718"/>
      <c r="BV33" s="718"/>
      <c r="BW33" s="718"/>
      <c r="BX33" s="719">
        <v>96</v>
      </c>
      <c r="BY33" s="718"/>
      <c r="BZ33" s="718"/>
      <c r="CA33" s="718"/>
      <c r="CB33" s="720"/>
      <c r="CD33" s="662" t="s">
        <v>316</v>
      </c>
      <c r="CE33" s="663"/>
      <c r="CF33" s="663"/>
      <c r="CG33" s="663"/>
      <c r="CH33" s="663"/>
      <c r="CI33" s="663"/>
      <c r="CJ33" s="663"/>
      <c r="CK33" s="663"/>
      <c r="CL33" s="663"/>
      <c r="CM33" s="663"/>
      <c r="CN33" s="663"/>
      <c r="CO33" s="663"/>
      <c r="CP33" s="663"/>
      <c r="CQ33" s="664"/>
      <c r="CR33" s="647">
        <v>4630193</v>
      </c>
      <c r="CS33" s="683"/>
      <c r="CT33" s="683"/>
      <c r="CU33" s="683"/>
      <c r="CV33" s="683"/>
      <c r="CW33" s="683"/>
      <c r="CX33" s="683"/>
      <c r="CY33" s="684"/>
      <c r="CZ33" s="652">
        <v>69</v>
      </c>
      <c r="DA33" s="681"/>
      <c r="DB33" s="681"/>
      <c r="DC33" s="685"/>
      <c r="DD33" s="656">
        <v>2419378</v>
      </c>
      <c r="DE33" s="683"/>
      <c r="DF33" s="683"/>
      <c r="DG33" s="683"/>
      <c r="DH33" s="683"/>
      <c r="DI33" s="683"/>
      <c r="DJ33" s="683"/>
      <c r="DK33" s="684"/>
      <c r="DL33" s="656">
        <v>1737039</v>
      </c>
      <c r="DM33" s="683"/>
      <c r="DN33" s="683"/>
      <c r="DO33" s="683"/>
      <c r="DP33" s="683"/>
      <c r="DQ33" s="683"/>
      <c r="DR33" s="683"/>
      <c r="DS33" s="683"/>
      <c r="DT33" s="683"/>
      <c r="DU33" s="683"/>
      <c r="DV33" s="684"/>
      <c r="DW33" s="652">
        <v>50.4</v>
      </c>
      <c r="DX33" s="681"/>
      <c r="DY33" s="681"/>
      <c r="DZ33" s="681"/>
      <c r="EA33" s="681"/>
      <c r="EB33" s="681"/>
      <c r="EC33" s="682"/>
    </row>
    <row r="34" spans="2:133" ht="11.25" customHeight="1">
      <c r="B34" s="644" t="s">
        <v>317</v>
      </c>
      <c r="C34" s="645"/>
      <c r="D34" s="645"/>
      <c r="E34" s="645"/>
      <c r="F34" s="645"/>
      <c r="G34" s="645"/>
      <c r="H34" s="645"/>
      <c r="I34" s="645"/>
      <c r="J34" s="645"/>
      <c r="K34" s="645"/>
      <c r="L34" s="645"/>
      <c r="M34" s="645"/>
      <c r="N34" s="645"/>
      <c r="O34" s="645"/>
      <c r="P34" s="645"/>
      <c r="Q34" s="646"/>
      <c r="R34" s="647">
        <v>19531</v>
      </c>
      <c r="S34" s="648"/>
      <c r="T34" s="648"/>
      <c r="U34" s="648"/>
      <c r="V34" s="648"/>
      <c r="W34" s="648"/>
      <c r="X34" s="648"/>
      <c r="Y34" s="649"/>
      <c r="Z34" s="650">
        <v>0.3</v>
      </c>
      <c r="AA34" s="650"/>
      <c r="AB34" s="650"/>
      <c r="AC34" s="650"/>
      <c r="AD34" s="651">
        <v>2361</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1045270</v>
      </c>
      <c r="CS34" s="648"/>
      <c r="CT34" s="648"/>
      <c r="CU34" s="648"/>
      <c r="CV34" s="648"/>
      <c r="CW34" s="648"/>
      <c r="CX34" s="648"/>
      <c r="CY34" s="649"/>
      <c r="CZ34" s="652">
        <v>15.6</v>
      </c>
      <c r="DA34" s="681"/>
      <c r="DB34" s="681"/>
      <c r="DC34" s="685"/>
      <c r="DD34" s="656">
        <v>694359</v>
      </c>
      <c r="DE34" s="648"/>
      <c r="DF34" s="648"/>
      <c r="DG34" s="648"/>
      <c r="DH34" s="648"/>
      <c r="DI34" s="648"/>
      <c r="DJ34" s="648"/>
      <c r="DK34" s="649"/>
      <c r="DL34" s="656">
        <v>554804</v>
      </c>
      <c r="DM34" s="648"/>
      <c r="DN34" s="648"/>
      <c r="DO34" s="648"/>
      <c r="DP34" s="648"/>
      <c r="DQ34" s="648"/>
      <c r="DR34" s="648"/>
      <c r="DS34" s="648"/>
      <c r="DT34" s="648"/>
      <c r="DU34" s="648"/>
      <c r="DV34" s="649"/>
      <c r="DW34" s="652">
        <v>16.100000000000001</v>
      </c>
      <c r="DX34" s="681"/>
      <c r="DY34" s="681"/>
      <c r="DZ34" s="681"/>
      <c r="EA34" s="681"/>
      <c r="EB34" s="681"/>
      <c r="EC34" s="682"/>
    </row>
    <row r="35" spans="2:133" ht="11.25" customHeight="1">
      <c r="B35" s="644" t="s">
        <v>319</v>
      </c>
      <c r="C35" s="645"/>
      <c r="D35" s="645"/>
      <c r="E35" s="645"/>
      <c r="F35" s="645"/>
      <c r="G35" s="645"/>
      <c r="H35" s="645"/>
      <c r="I35" s="645"/>
      <c r="J35" s="645"/>
      <c r="K35" s="645"/>
      <c r="L35" s="645"/>
      <c r="M35" s="645"/>
      <c r="N35" s="645"/>
      <c r="O35" s="645"/>
      <c r="P35" s="645"/>
      <c r="Q35" s="646"/>
      <c r="R35" s="647">
        <v>42851</v>
      </c>
      <c r="S35" s="648"/>
      <c r="T35" s="648"/>
      <c r="U35" s="648"/>
      <c r="V35" s="648"/>
      <c r="W35" s="648"/>
      <c r="X35" s="648"/>
      <c r="Y35" s="649"/>
      <c r="Z35" s="650">
        <v>0.6</v>
      </c>
      <c r="AA35" s="650"/>
      <c r="AB35" s="650"/>
      <c r="AC35" s="650"/>
      <c r="AD35" s="651" t="s">
        <v>225</v>
      </c>
      <c r="AE35" s="651"/>
      <c r="AF35" s="651"/>
      <c r="AG35" s="651"/>
      <c r="AH35" s="651"/>
      <c r="AI35" s="651"/>
      <c r="AJ35" s="651"/>
      <c r="AK35" s="651"/>
      <c r="AL35" s="652" t="s">
        <v>225</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121123</v>
      </c>
      <c r="CS35" s="683"/>
      <c r="CT35" s="683"/>
      <c r="CU35" s="683"/>
      <c r="CV35" s="683"/>
      <c r="CW35" s="683"/>
      <c r="CX35" s="683"/>
      <c r="CY35" s="684"/>
      <c r="CZ35" s="652">
        <v>1.8</v>
      </c>
      <c r="DA35" s="681"/>
      <c r="DB35" s="681"/>
      <c r="DC35" s="685"/>
      <c r="DD35" s="656">
        <v>84005</v>
      </c>
      <c r="DE35" s="683"/>
      <c r="DF35" s="683"/>
      <c r="DG35" s="683"/>
      <c r="DH35" s="683"/>
      <c r="DI35" s="683"/>
      <c r="DJ35" s="683"/>
      <c r="DK35" s="684"/>
      <c r="DL35" s="656">
        <v>83668</v>
      </c>
      <c r="DM35" s="683"/>
      <c r="DN35" s="683"/>
      <c r="DO35" s="683"/>
      <c r="DP35" s="683"/>
      <c r="DQ35" s="683"/>
      <c r="DR35" s="683"/>
      <c r="DS35" s="683"/>
      <c r="DT35" s="683"/>
      <c r="DU35" s="683"/>
      <c r="DV35" s="684"/>
      <c r="DW35" s="652">
        <v>2.4</v>
      </c>
      <c r="DX35" s="681"/>
      <c r="DY35" s="681"/>
      <c r="DZ35" s="681"/>
      <c r="EA35" s="681"/>
      <c r="EB35" s="681"/>
      <c r="EC35" s="682"/>
    </row>
    <row r="36" spans="2:133" ht="11.25" customHeight="1">
      <c r="B36" s="644" t="s">
        <v>323</v>
      </c>
      <c r="C36" s="645"/>
      <c r="D36" s="645"/>
      <c r="E36" s="645"/>
      <c r="F36" s="645"/>
      <c r="G36" s="645"/>
      <c r="H36" s="645"/>
      <c r="I36" s="645"/>
      <c r="J36" s="645"/>
      <c r="K36" s="645"/>
      <c r="L36" s="645"/>
      <c r="M36" s="645"/>
      <c r="N36" s="645"/>
      <c r="O36" s="645"/>
      <c r="P36" s="645"/>
      <c r="Q36" s="646"/>
      <c r="R36" s="647">
        <v>104765</v>
      </c>
      <c r="S36" s="648"/>
      <c r="T36" s="648"/>
      <c r="U36" s="648"/>
      <c r="V36" s="648"/>
      <c r="W36" s="648"/>
      <c r="X36" s="648"/>
      <c r="Y36" s="649"/>
      <c r="Z36" s="650">
        <v>1.5</v>
      </c>
      <c r="AA36" s="650"/>
      <c r="AB36" s="650"/>
      <c r="AC36" s="650"/>
      <c r="AD36" s="651" t="s">
        <v>225</v>
      </c>
      <c r="AE36" s="651"/>
      <c r="AF36" s="651"/>
      <c r="AG36" s="651"/>
      <c r="AH36" s="651"/>
      <c r="AI36" s="651"/>
      <c r="AJ36" s="651"/>
      <c r="AK36" s="651"/>
      <c r="AL36" s="652" t="s">
        <v>127</v>
      </c>
      <c r="AM36" s="653"/>
      <c r="AN36" s="653"/>
      <c r="AO36" s="654"/>
      <c r="AP36" s="235"/>
      <c r="AQ36" s="721" t="s">
        <v>324</v>
      </c>
      <c r="AR36" s="722"/>
      <c r="AS36" s="722"/>
      <c r="AT36" s="722"/>
      <c r="AU36" s="722"/>
      <c r="AV36" s="722"/>
      <c r="AW36" s="722"/>
      <c r="AX36" s="722"/>
      <c r="AY36" s="723"/>
      <c r="AZ36" s="636">
        <v>600320</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50007</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2250013</v>
      </c>
      <c r="CS36" s="648"/>
      <c r="CT36" s="648"/>
      <c r="CU36" s="648"/>
      <c r="CV36" s="648"/>
      <c r="CW36" s="648"/>
      <c r="CX36" s="648"/>
      <c r="CY36" s="649"/>
      <c r="CZ36" s="652">
        <v>33.5</v>
      </c>
      <c r="DA36" s="681"/>
      <c r="DB36" s="681"/>
      <c r="DC36" s="685"/>
      <c r="DD36" s="656">
        <v>751455</v>
      </c>
      <c r="DE36" s="648"/>
      <c r="DF36" s="648"/>
      <c r="DG36" s="648"/>
      <c r="DH36" s="648"/>
      <c r="DI36" s="648"/>
      <c r="DJ36" s="648"/>
      <c r="DK36" s="649"/>
      <c r="DL36" s="656">
        <v>662623</v>
      </c>
      <c r="DM36" s="648"/>
      <c r="DN36" s="648"/>
      <c r="DO36" s="648"/>
      <c r="DP36" s="648"/>
      <c r="DQ36" s="648"/>
      <c r="DR36" s="648"/>
      <c r="DS36" s="648"/>
      <c r="DT36" s="648"/>
      <c r="DU36" s="648"/>
      <c r="DV36" s="649"/>
      <c r="DW36" s="652">
        <v>19.2</v>
      </c>
      <c r="DX36" s="681"/>
      <c r="DY36" s="681"/>
      <c r="DZ36" s="681"/>
      <c r="EA36" s="681"/>
      <c r="EB36" s="681"/>
      <c r="EC36" s="682"/>
    </row>
    <row r="37" spans="2:133" ht="11.25" customHeight="1">
      <c r="B37" s="644" t="s">
        <v>327</v>
      </c>
      <c r="C37" s="645"/>
      <c r="D37" s="645"/>
      <c r="E37" s="645"/>
      <c r="F37" s="645"/>
      <c r="G37" s="645"/>
      <c r="H37" s="645"/>
      <c r="I37" s="645"/>
      <c r="J37" s="645"/>
      <c r="K37" s="645"/>
      <c r="L37" s="645"/>
      <c r="M37" s="645"/>
      <c r="N37" s="645"/>
      <c r="O37" s="645"/>
      <c r="P37" s="645"/>
      <c r="Q37" s="646"/>
      <c r="R37" s="647">
        <v>601748</v>
      </c>
      <c r="S37" s="648"/>
      <c r="T37" s="648"/>
      <c r="U37" s="648"/>
      <c r="V37" s="648"/>
      <c r="W37" s="648"/>
      <c r="X37" s="648"/>
      <c r="Y37" s="649"/>
      <c r="Z37" s="650">
        <v>8.5</v>
      </c>
      <c r="AA37" s="650"/>
      <c r="AB37" s="650"/>
      <c r="AC37" s="650"/>
      <c r="AD37" s="651" t="s">
        <v>225</v>
      </c>
      <c r="AE37" s="651"/>
      <c r="AF37" s="651"/>
      <c r="AG37" s="651"/>
      <c r="AH37" s="651"/>
      <c r="AI37" s="651"/>
      <c r="AJ37" s="651"/>
      <c r="AK37" s="651"/>
      <c r="AL37" s="652" t="s">
        <v>225</v>
      </c>
      <c r="AM37" s="653"/>
      <c r="AN37" s="653"/>
      <c r="AO37" s="654"/>
      <c r="AQ37" s="725" t="s">
        <v>328</v>
      </c>
      <c r="AR37" s="726"/>
      <c r="AS37" s="726"/>
      <c r="AT37" s="726"/>
      <c r="AU37" s="726"/>
      <c r="AV37" s="726"/>
      <c r="AW37" s="726"/>
      <c r="AX37" s="726"/>
      <c r="AY37" s="727"/>
      <c r="AZ37" s="647">
        <v>260480</v>
      </c>
      <c r="BA37" s="648"/>
      <c r="BB37" s="648"/>
      <c r="BC37" s="648"/>
      <c r="BD37" s="683"/>
      <c r="BE37" s="683"/>
      <c r="BF37" s="714"/>
      <c r="BG37" s="662" t="s">
        <v>329</v>
      </c>
      <c r="BH37" s="663"/>
      <c r="BI37" s="663"/>
      <c r="BJ37" s="663"/>
      <c r="BK37" s="663"/>
      <c r="BL37" s="663"/>
      <c r="BM37" s="663"/>
      <c r="BN37" s="663"/>
      <c r="BO37" s="663"/>
      <c r="BP37" s="663"/>
      <c r="BQ37" s="663"/>
      <c r="BR37" s="663"/>
      <c r="BS37" s="663"/>
      <c r="BT37" s="663"/>
      <c r="BU37" s="664"/>
      <c r="BV37" s="647">
        <v>47417</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410398</v>
      </c>
      <c r="CS37" s="683"/>
      <c r="CT37" s="683"/>
      <c r="CU37" s="683"/>
      <c r="CV37" s="683"/>
      <c r="CW37" s="683"/>
      <c r="CX37" s="683"/>
      <c r="CY37" s="684"/>
      <c r="CZ37" s="652">
        <v>6.1</v>
      </c>
      <c r="DA37" s="681"/>
      <c r="DB37" s="681"/>
      <c r="DC37" s="685"/>
      <c r="DD37" s="656">
        <v>410398</v>
      </c>
      <c r="DE37" s="683"/>
      <c r="DF37" s="683"/>
      <c r="DG37" s="683"/>
      <c r="DH37" s="683"/>
      <c r="DI37" s="683"/>
      <c r="DJ37" s="683"/>
      <c r="DK37" s="684"/>
      <c r="DL37" s="656">
        <v>410398</v>
      </c>
      <c r="DM37" s="683"/>
      <c r="DN37" s="683"/>
      <c r="DO37" s="683"/>
      <c r="DP37" s="683"/>
      <c r="DQ37" s="683"/>
      <c r="DR37" s="683"/>
      <c r="DS37" s="683"/>
      <c r="DT37" s="683"/>
      <c r="DU37" s="683"/>
      <c r="DV37" s="684"/>
      <c r="DW37" s="652">
        <v>11.9</v>
      </c>
      <c r="DX37" s="681"/>
      <c r="DY37" s="681"/>
      <c r="DZ37" s="681"/>
      <c r="EA37" s="681"/>
      <c r="EB37" s="681"/>
      <c r="EC37" s="682"/>
    </row>
    <row r="38" spans="2:133" ht="11.25" customHeight="1">
      <c r="B38" s="644" t="s">
        <v>331</v>
      </c>
      <c r="C38" s="645"/>
      <c r="D38" s="645"/>
      <c r="E38" s="645"/>
      <c r="F38" s="645"/>
      <c r="G38" s="645"/>
      <c r="H38" s="645"/>
      <c r="I38" s="645"/>
      <c r="J38" s="645"/>
      <c r="K38" s="645"/>
      <c r="L38" s="645"/>
      <c r="M38" s="645"/>
      <c r="N38" s="645"/>
      <c r="O38" s="645"/>
      <c r="P38" s="645"/>
      <c r="Q38" s="646"/>
      <c r="R38" s="647">
        <v>1354529</v>
      </c>
      <c r="S38" s="648"/>
      <c r="T38" s="648"/>
      <c r="U38" s="648"/>
      <c r="V38" s="648"/>
      <c r="W38" s="648"/>
      <c r="X38" s="648"/>
      <c r="Y38" s="649"/>
      <c r="Z38" s="650">
        <v>19.2</v>
      </c>
      <c r="AA38" s="650"/>
      <c r="AB38" s="650"/>
      <c r="AC38" s="650"/>
      <c r="AD38" s="651">
        <v>414095</v>
      </c>
      <c r="AE38" s="651"/>
      <c r="AF38" s="651"/>
      <c r="AG38" s="651"/>
      <c r="AH38" s="651"/>
      <c r="AI38" s="651"/>
      <c r="AJ38" s="651"/>
      <c r="AK38" s="651"/>
      <c r="AL38" s="652">
        <v>12.2</v>
      </c>
      <c r="AM38" s="653"/>
      <c r="AN38" s="653"/>
      <c r="AO38" s="654"/>
      <c r="AQ38" s="725" t="s">
        <v>332</v>
      </c>
      <c r="AR38" s="726"/>
      <c r="AS38" s="726"/>
      <c r="AT38" s="726"/>
      <c r="AU38" s="726"/>
      <c r="AV38" s="726"/>
      <c r="AW38" s="726"/>
      <c r="AX38" s="726"/>
      <c r="AY38" s="727"/>
      <c r="AZ38" s="647" t="s">
        <v>127</v>
      </c>
      <c r="BA38" s="648"/>
      <c r="BB38" s="648"/>
      <c r="BC38" s="648"/>
      <c r="BD38" s="683"/>
      <c r="BE38" s="683"/>
      <c r="BF38" s="714"/>
      <c r="BG38" s="662" t="s">
        <v>333</v>
      </c>
      <c r="BH38" s="663"/>
      <c r="BI38" s="663"/>
      <c r="BJ38" s="663"/>
      <c r="BK38" s="663"/>
      <c r="BL38" s="663"/>
      <c r="BM38" s="663"/>
      <c r="BN38" s="663"/>
      <c r="BO38" s="663"/>
      <c r="BP38" s="663"/>
      <c r="BQ38" s="663"/>
      <c r="BR38" s="663"/>
      <c r="BS38" s="663"/>
      <c r="BT38" s="663"/>
      <c r="BU38" s="664"/>
      <c r="BV38" s="647">
        <v>1275</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600320</v>
      </c>
      <c r="CS38" s="648"/>
      <c r="CT38" s="648"/>
      <c r="CU38" s="648"/>
      <c r="CV38" s="648"/>
      <c r="CW38" s="648"/>
      <c r="CX38" s="648"/>
      <c r="CY38" s="649"/>
      <c r="CZ38" s="652">
        <v>8.9</v>
      </c>
      <c r="DA38" s="681"/>
      <c r="DB38" s="681"/>
      <c r="DC38" s="685"/>
      <c r="DD38" s="656">
        <v>525922</v>
      </c>
      <c r="DE38" s="648"/>
      <c r="DF38" s="648"/>
      <c r="DG38" s="648"/>
      <c r="DH38" s="648"/>
      <c r="DI38" s="648"/>
      <c r="DJ38" s="648"/>
      <c r="DK38" s="649"/>
      <c r="DL38" s="656">
        <v>435944</v>
      </c>
      <c r="DM38" s="648"/>
      <c r="DN38" s="648"/>
      <c r="DO38" s="648"/>
      <c r="DP38" s="648"/>
      <c r="DQ38" s="648"/>
      <c r="DR38" s="648"/>
      <c r="DS38" s="648"/>
      <c r="DT38" s="648"/>
      <c r="DU38" s="648"/>
      <c r="DV38" s="649"/>
      <c r="DW38" s="652">
        <v>12.7</v>
      </c>
      <c r="DX38" s="681"/>
      <c r="DY38" s="681"/>
      <c r="DZ38" s="681"/>
      <c r="EA38" s="681"/>
      <c r="EB38" s="681"/>
      <c r="EC38" s="682"/>
    </row>
    <row r="39" spans="2:133" ht="11.25" customHeight="1">
      <c r="B39" s="644" t="s">
        <v>335</v>
      </c>
      <c r="C39" s="645"/>
      <c r="D39" s="645"/>
      <c r="E39" s="645"/>
      <c r="F39" s="645"/>
      <c r="G39" s="645"/>
      <c r="H39" s="645"/>
      <c r="I39" s="645"/>
      <c r="J39" s="645"/>
      <c r="K39" s="645"/>
      <c r="L39" s="645"/>
      <c r="M39" s="645"/>
      <c r="N39" s="645"/>
      <c r="O39" s="645"/>
      <c r="P39" s="645"/>
      <c r="Q39" s="646"/>
      <c r="R39" s="647">
        <v>109260</v>
      </c>
      <c r="S39" s="648"/>
      <c r="T39" s="648"/>
      <c r="U39" s="648"/>
      <c r="V39" s="648"/>
      <c r="W39" s="648"/>
      <c r="X39" s="648"/>
      <c r="Y39" s="649"/>
      <c r="Z39" s="650">
        <v>1.5</v>
      </c>
      <c r="AA39" s="650"/>
      <c r="AB39" s="650"/>
      <c r="AC39" s="650"/>
      <c r="AD39" s="651" t="s">
        <v>127</v>
      </c>
      <c r="AE39" s="651"/>
      <c r="AF39" s="651"/>
      <c r="AG39" s="651"/>
      <c r="AH39" s="651"/>
      <c r="AI39" s="651"/>
      <c r="AJ39" s="651"/>
      <c r="AK39" s="651"/>
      <c r="AL39" s="652" t="s">
        <v>225</v>
      </c>
      <c r="AM39" s="653"/>
      <c r="AN39" s="653"/>
      <c r="AO39" s="654"/>
      <c r="AQ39" s="725" t="s">
        <v>336</v>
      </c>
      <c r="AR39" s="726"/>
      <c r="AS39" s="726"/>
      <c r="AT39" s="726"/>
      <c r="AU39" s="726"/>
      <c r="AV39" s="726"/>
      <c r="AW39" s="726"/>
      <c r="AX39" s="726"/>
      <c r="AY39" s="727"/>
      <c r="AZ39" s="647" t="s">
        <v>127</v>
      </c>
      <c r="BA39" s="648"/>
      <c r="BB39" s="648"/>
      <c r="BC39" s="648"/>
      <c r="BD39" s="683"/>
      <c r="BE39" s="683"/>
      <c r="BF39" s="714"/>
      <c r="BG39" s="662" t="s">
        <v>337</v>
      </c>
      <c r="BH39" s="663"/>
      <c r="BI39" s="663"/>
      <c r="BJ39" s="663"/>
      <c r="BK39" s="663"/>
      <c r="BL39" s="663"/>
      <c r="BM39" s="663"/>
      <c r="BN39" s="663"/>
      <c r="BO39" s="663"/>
      <c r="BP39" s="663"/>
      <c r="BQ39" s="663"/>
      <c r="BR39" s="663"/>
      <c r="BS39" s="663"/>
      <c r="BT39" s="663"/>
      <c r="BU39" s="664"/>
      <c r="BV39" s="647">
        <v>2139</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528600</v>
      </c>
      <c r="CS39" s="683"/>
      <c r="CT39" s="683"/>
      <c r="CU39" s="683"/>
      <c r="CV39" s="683"/>
      <c r="CW39" s="683"/>
      <c r="CX39" s="683"/>
      <c r="CY39" s="684"/>
      <c r="CZ39" s="652">
        <v>7.9</v>
      </c>
      <c r="DA39" s="681"/>
      <c r="DB39" s="681"/>
      <c r="DC39" s="685"/>
      <c r="DD39" s="656">
        <v>347770</v>
      </c>
      <c r="DE39" s="683"/>
      <c r="DF39" s="683"/>
      <c r="DG39" s="683"/>
      <c r="DH39" s="683"/>
      <c r="DI39" s="683"/>
      <c r="DJ39" s="683"/>
      <c r="DK39" s="684"/>
      <c r="DL39" s="656" t="s">
        <v>127</v>
      </c>
      <c r="DM39" s="683"/>
      <c r="DN39" s="683"/>
      <c r="DO39" s="683"/>
      <c r="DP39" s="683"/>
      <c r="DQ39" s="683"/>
      <c r="DR39" s="683"/>
      <c r="DS39" s="683"/>
      <c r="DT39" s="683"/>
      <c r="DU39" s="683"/>
      <c r="DV39" s="684"/>
      <c r="DW39" s="652" t="s">
        <v>225</v>
      </c>
      <c r="DX39" s="681"/>
      <c r="DY39" s="681"/>
      <c r="DZ39" s="681"/>
      <c r="EA39" s="681"/>
      <c r="EB39" s="681"/>
      <c r="EC39" s="682"/>
    </row>
    <row r="40" spans="2:133" ht="11.25" customHeight="1">
      <c r="B40" s="644" t="s">
        <v>339</v>
      </c>
      <c r="C40" s="645"/>
      <c r="D40" s="645"/>
      <c r="E40" s="645"/>
      <c r="F40" s="645"/>
      <c r="G40" s="645"/>
      <c r="H40" s="645"/>
      <c r="I40" s="645"/>
      <c r="J40" s="645"/>
      <c r="K40" s="645"/>
      <c r="L40" s="645"/>
      <c r="M40" s="645"/>
      <c r="N40" s="645"/>
      <c r="O40" s="645"/>
      <c r="P40" s="645"/>
      <c r="Q40" s="646"/>
      <c r="R40" s="647" t="s">
        <v>127</v>
      </c>
      <c r="S40" s="648"/>
      <c r="T40" s="648"/>
      <c r="U40" s="648"/>
      <c r="V40" s="648"/>
      <c r="W40" s="648"/>
      <c r="X40" s="648"/>
      <c r="Y40" s="649"/>
      <c r="Z40" s="650" t="s">
        <v>127</v>
      </c>
      <c r="AA40" s="650"/>
      <c r="AB40" s="650"/>
      <c r="AC40" s="650"/>
      <c r="AD40" s="651" t="s">
        <v>225</v>
      </c>
      <c r="AE40" s="651"/>
      <c r="AF40" s="651"/>
      <c r="AG40" s="651"/>
      <c r="AH40" s="651"/>
      <c r="AI40" s="651"/>
      <c r="AJ40" s="651"/>
      <c r="AK40" s="651"/>
      <c r="AL40" s="652" t="s">
        <v>127</v>
      </c>
      <c r="AM40" s="653"/>
      <c r="AN40" s="653"/>
      <c r="AO40" s="654"/>
      <c r="AQ40" s="725" t="s">
        <v>340</v>
      </c>
      <c r="AR40" s="726"/>
      <c r="AS40" s="726"/>
      <c r="AT40" s="726"/>
      <c r="AU40" s="726"/>
      <c r="AV40" s="726"/>
      <c r="AW40" s="726"/>
      <c r="AX40" s="726"/>
      <c r="AY40" s="727"/>
      <c r="AZ40" s="647" t="s">
        <v>225</v>
      </c>
      <c r="BA40" s="648"/>
      <c r="BB40" s="648"/>
      <c r="BC40" s="648"/>
      <c r="BD40" s="683"/>
      <c r="BE40" s="683"/>
      <c r="BF40" s="714"/>
      <c r="BG40" s="734" t="s">
        <v>341</v>
      </c>
      <c r="BH40" s="735"/>
      <c r="BI40" s="735"/>
      <c r="BJ40" s="735"/>
      <c r="BK40" s="735"/>
      <c r="BL40" s="236"/>
      <c r="BM40" s="663" t="s">
        <v>342</v>
      </c>
      <c r="BN40" s="663"/>
      <c r="BO40" s="663"/>
      <c r="BP40" s="663"/>
      <c r="BQ40" s="663"/>
      <c r="BR40" s="663"/>
      <c r="BS40" s="663"/>
      <c r="BT40" s="663"/>
      <c r="BU40" s="664"/>
      <c r="BV40" s="647">
        <v>100</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84867</v>
      </c>
      <c r="CS40" s="648"/>
      <c r="CT40" s="648"/>
      <c r="CU40" s="648"/>
      <c r="CV40" s="648"/>
      <c r="CW40" s="648"/>
      <c r="CX40" s="648"/>
      <c r="CY40" s="649"/>
      <c r="CZ40" s="652">
        <v>1.3</v>
      </c>
      <c r="DA40" s="681"/>
      <c r="DB40" s="681"/>
      <c r="DC40" s="685"/>
      <c r="DD40" s="656">
        <v>15867</v>
      </c>
      <c r="DE40" s="648"/>
      <c r="DF40" s="648"/>
      <c r="DG40" s="648"/>
      <c r="DH40" s="648"/>
      <c r="DI40" s="648"/>
      <c r="DJ40" s="648"/>
      <c r="DK40" s="649"/>
      <c r="DL40" s="656" t="s">
        <v>225</v>
      </c>
      <c r="DM40" s="648"/>
      <c r="DN40" s="648"/>
      <c r="DO40" s="648"/>
      <c r="DP40" s="648"/>
      <c r="DQ40" s="648"/>
      <c r="DR40" s="648"/>
      <c r="DS40" s="648"/>
      <c r="DT40" s="648"/>
      <c r="DU40" s="648"/>
      <c r="DV40" s="649"/>
      <c r="DW40" s="652" t="s">
        <v>127</v>
      </c>
      <c r="DX40" s="681"/>
      <c r="DY40" s="681"/>
      <c r="DZ40" s="681"/>
      <c r="EA40" s="681"/>
      <c r="EB40" s="681"/>
      <c r="EC40" s="682"/>
    </row>
    <row r="41" spans="2:133" ht="11.25" customHeight="1">
      <c r="B41" s="644" t="s">
        <v>344</v>
      </c>
      <c r="C41" s="645"/>
      <c r="D41" s="645"/>
      <c r="E41" s="645"/>
      <c r="F41" s="645"/>
      <c r="G41" s="645"/>
      <c r="H41" s="645"/>
      <c r="I41" s="645"/>
      <c r="J41" s="645"/>
      <c r="K41" s="645"/>
      <c r="L41" s="645"/>
      <c r="M41" s="645"/>
      <c r="N41" s="645"/>
      <c r="O41" s="645"/>
      <c r="P41" s="645"/>
      <c r="Q41" s="646"/>
      <c r="R41" s="647" t="s">
        <v>225</v>
      </c>
      <c r="S41" s="648"/>
      <c r="T41" s="648"/>
      <c r="U41" s="648"/>
      <c r="V41" s="648"/>
      <c r="W41" s="648"/>
      <c r="X41" s="648"/>
      <c r="Y41" s="649"/>
      <c r="Z41" s="650" t="s">
        <v>127</v>
      </c>
      <c r="AA41" s="650"/>
      <c r="AB41" s="650"/>
      <c r="AC41" s="650"/>
      <c r="AD41" s="651" t="s">
        <v>127</v>
      </c>
      <c r="AE41" s="651"/>
      <c r="AF41" s="651"/>
      <c r="AG41" s="651"/>
      <c r="AH41" s="651"/>
      <c r="AI41" s="651"/>
      <c r="AJ41" s="651"/>
      <c r="AK41" s="651"/>
      <c r="AL41" s="652" t="s">
        <v>127</v>
      </c>
      <c r="AM41" s="653"/>
      <c r="AN41" s="653"/>
      <c r="AO41" s="654"/>
      <c r="AQ41" s="725" t="s">
        <v>345</v>
      </c>
      <c r="AR41" s="726"/>
      <c r="AS41" s="726"/>
      <c r="AT41" s="726"/>
      <c r="AU41" s="726"/>
      <c r="AV41" s="726"/>
      <c r="AW41" s="726"/>
      <c r="AX41" s="726"/>
      <c r="AY41" s="727"/>
      <c r="AZ41" s="647">
        <v>65762</v>
      </c>
      <c r="BA41" s="648"/>
      <c r="BB41" s="648"/>
      <c r="BC41" s="648"/>
      <c r="BD41" s="683"/>
      <c r="BE41" s="683"/>
      <c r="BF41" s="714"/>
      <c r="BG41" s="734"/>
      <c r="BH41" s="735"/>
      <c r="BI41" s="735"/>
      <c r="BJ41" s="735"/>
      <c r="BK41" s="735"/>
      <c r="BL41" s="236"/>
      <c r="BM41" s="663" t="s">
        <v>346</v>
      </c>
      <c r="BN41" s="663"/>
      <c r="BO41" s="663"/>
      <c r="BP41" s="663"/>
      <c r="BQ41" s="663"/>
      <c r="BR41" s="663"/>
      <c r="BS41" s="663"/>
      <c r="BT41" s="663"/>
      <c r="BU41" s="664"/>
      <c r="BV41" s="647">
        <v>2</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127</v>
      </c>
      <c r="CS41" s="683"/>
      <c r="CT41" s="683"/>
      <c r="CU41" s="683"/>
      <c r="CV41" s="683"/>
      <c r="CW41" s="683"/>
      <c r="CX41" s="683"/>
      <c r="CY41" s="684"/>
      <c r="CZ41" s="652" t="s">
        <v>127</v>
      </c>
      <c r="DA41" s="681"/>
      <c r="DB41" s="681"/>
      <c r="DC41" s="685"/>
      <c r="DD41" s="656" t="s">
        <v>225</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c r="B42" s="644" t="s">
        <v>348</v>
      </c>
      <c r="C42" s="645"/>
      <c r="D42" s="645"/>
      <c r="E42" s="645"/>
      <c r="F42" s="645"/>
      <c r="G42" s="645"/>
      <c r="H42" s="645"/>
      <c r="I42" s="645"/>
      <c r="J42" s="645"/>
      <c r="K42" s="645"/>
      <c r="L42" s="645"/>
      <c r="M42" s="645"/>
      <c r="N42" s="645"/>
      <c r="O42" s="645"/>
      <c r="P42" s="645"/>
      <c r="Q42" s="646"/>
      <c r="R42" s="647">
        <v>42331</v>
      </c>
      <c r="S42" s="648"/>
      <c r="T42" s="648"/>
      <c r="U42" s="648"/>
      <c r="V42" s="648"/>
      <c r="W42" s="648"/>
      <c r="X42" s="648"/>
      <c r="Y42" s="649"/>
      <c r="Z42" s="650">
        <v>0.6</v>
      </c>
      <c r="AA42" s="650"/>
      <c r="AB42" s="650"/>
      <c r="AC42" s="650"/>
      <c r="AD42" s="651" t="s">
        <v>127</v>
      </c>
      <c r="AE42" s="651"/>
      <c r="AF42" s="651"/>
      <c r="AG42" s="651"/>
      <c r="AH42" s="651"/>
      <c r="AI42" s="651"/>
      <c r="AJ42" s="651"/>
      <c r="AK42" s="651"/>
      <c r="AL42" s="652" t="s">
        <v>127</v>
      </c>
      <c r="AM42" s="653"/>
      <c r="AN42" s="653"/>
      <c r="AO42" s="654"/>
      <c r="AQ42" s="746" t="s">
        <v>349</v>
      </c>
      <c r="AR42" s="747"/>
      <c r="AS42" s="747"/>
      <c r="AT42" s="747"/>
      <c r="AU42" s="747"/>
      <c r="AV42" s="747"/>
      <c r="AW42" s="747"/>
      <c r="AX42" s="747"/>
      <c r="AY42" s="748"/>
      <c r="AZ42" s="738">
        <v>274078</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323</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397614</v>
      </c>
      <c r="CS42" s="648"/>
      <c r="CT42" s="648"/>
      <c r="CU42" s="648"/>
      <c r="CV42" s="648"/>
      <c r="CW42" s="648"/>
      <c r="CX42" s="648"/>
      <c r="CY42" s="649"/>
      <c r="CZ42" s="652">
        <v>5.9</v>
      </c>
      <c r="DA42" s="653"/>
      <c r="DB42" s="653"/>
      <c r="DC42" s="665"/>
      <c r="DD42" s="656">
        <v>106312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c r="B43" s="688" t="s">
        <v>352</v>
      </c>
      <c r="C43" s="689"/>
      <c r="D43" s="689"/>
      <c r="E43" s="689"/>
      <c r="F43" s="689"/>
      <c r="G43" s="689"/>
      <c r="H43" s="689"/>
      <c r="I43" s="689"/>
      <c r="J43" s="689"/>
      <c r="K43" s="689"/>
      <c r="L43" s="689"/>
      <c r="M43" s="689"/>
      <c r="N43" s="689"/>
      <c r="O43" s="689"/>
      <c r="P43" s="689"/>
      <c r="Q43" s="690"/>
      <c r="R43" s="738">
        <v>7052996</v>
      </c>
      <c r="S43" s="739"/>
      <c r="T43" s="739"/>
      <c r="U43" s="739"/>
      <c r="V43" s="739"/>
      <c r="W43" s="739"/>
      <c r="X43" s="739"/>
      <c r="Y43" s="740"/>
      <c r="Z43" s="741">
        <v>100</v>
      </c>
      <c r="AA43" s="741"/>
      <c r="AB43" s="741"/>
      <c r="AC43" s="741"/>
      <c r="AD43" s="742">
        <v>3401534</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23192</v>
      </c>
      <c r="CS43" s="683"/>
      <c r="CT43" s="683"/>
      <c r="CU43" s="683"/>
      <c r="CV43" s="683"/>
      <c r="CW43" s="683"/>
      <c r="CX43" s="683"/>
      <c r="CY43" s="684"/>
      <c r="CZ43" s="652">
        <v>0.3</v>
      </c>
      <c r="DA43" s="681"/>
      <c r="DB43" s="681"/>
      <c r="DC43" s="685"/>
      <c r="DD43" s="656">
        <v>23192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354</v>
      </c>
      <c r="CG44" s="645"/>
      <c r="CH44" s="645"/>
      <c r="CI44" s="645"/>
      <c r="CJ44" s="645"/>
      <c r="CK44" s="645"/>
      <c r="CL44" s="645"/>
      <c r="CM44" s="645"/>
      <c r="CN44" s="645"/>
      <c r="CO44" s="645"/>
      <c r="CP44" s="645"/>
      <c r="CQ44" s="646"/>
      <c r="CR44" s="647">
        <v>388568</v>
      </c>
      <c r="CS44" s="648"/>
      <c r="CT44" s="648"/>
      <c r="CU44" s="648"/>
      <c r="CV44" s="648"/>
      <c r="CW44" s="648"/>
      <c r="CX44" s="648"/>
      <c r="CY44" s="649"/>
      <c r="CZ44" s="652">
        <v>5.8</v>
      </c>
      <c r="DA44" s="653"/>
      <c r="DB44" s="653"/>
      <c r="DC44" s="665"/>
      <c r="DD44" s="656">
        <v>104728</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95156</v>
      </c>
      <c r="CS45" s="683"/>
      <c r="CT45" s="683"/>
      <c r="CU45" s="683"/>
      <c r="CV45" s="683"/>
      <c r="CW45" s="683"/>
      <c r="CX45" s="683"/>
      <c r="CY45" s="684"/>
      <c r="CZ45" s="652">
        <v>1.4</v>
      </c>
      <c r="DA45" s="681"/>
      <c r="DB45" s="681"/>
      <c r="DC45" s="685"/>
      <c r="DD45" s="656">
        <v>18833</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293412</v>
      </c>
      <c r="CS46" s="648"/>
      <c r="CT46" s="648"/>
      <c r="CU46" s="648"/>
      <c r="CV46" s="648"/>
      <c r="CW46" s="648"/>
      <c r="CX46" s="648"/>
      <c r="CY46" s="649"/>
      <c r="CZ46" s="652">
        <v>4.4000000000000004</v>
      </c>
      <c r="DA46" s="653"/>
      <c r="DB46" s="653"/>
      <c r="DC46" s="665"/>
      <c r="DD46" s="656">
        <v>85895</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9046</v>
      </c>
      <c r="CS47" s="683"/>
      <c r="CT47" s="683"/>
      <c r="CU47" s="683"/>
      <c r="CV47" s="683"/>
      <c r="CW47" s="683"/>
      <c r="CX47" s="683"/>
      <c r="CY47" s="684"/>
      <c r="CZ47" s="652">
        <v>0.1</v>
      </c>
      <c r="DA47" s="681"/>
      <c r="DB47" s="681"/>
      <c r="DC47" s="685"/>
      <c r="DD47" s="656">
        <v>1584</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0.8">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127</v>
      </c>
      <c r="CS48" s="648"/>
      <c r="CT48" s="648"/>
      <c r="CU48" s="648"/>
      <c r="CV48" s="648"/>
      <c r="CW48" s="648"/>
      <c r="CX48" s="648"/>
      <c r="CY48" s="649"/>
      <c r="CZ48" s="652" t="s">
        <v>127</v>
      </c>
      <c r="DA48" s="653"/>
      <c r="DB48" s="653"/>
      <c r="DC48" s="665"/>
      <c r="DD48" s="656" t="s">
        <v>225</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362</v>
      </c>
      <c r="CE49" s="689"/>
      <c r="CF49" s="689"/>
      <c r="CG49" s="689"/>
      <c r="CH49" s="689"/>
      <c r="CI49" s="689"/>
      <c r="CJ49" s="689"/>
      <c r="CK49" s="689"/>
      <c r="CL49" s="689"/>
      <c r="CM49" s="689"/>
      <c r="CN49" s="689"/>
      <c r="CO49" s="689"/>
      <c r="CP49" s="689"/>
      <c r="CQ49" s="690"/>
      <c r="CR49" s="738">
        <v>6708231</v>
      </c>
      <c r="CS49" s="718"/>
      <c r="CT49" s="718"/>
      <c r="CU49" s="718"/>
      <c r="CV49" s="718"/>
      <c r="CW49" s="718"/>
      <c r="CX49" s="718"/>
      <c r="CY49" s="749"/>
      <c r="CZ49" s="743">
        <v>100</v>
      </c>
      <c r="DA49" s="750"/>
      <c r="DB49" s="750"/>
      <c r="DC49" s="751"/>
      <c r="DD49" s="752">
        <v>3928100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8S1tlBfgFFKbcS+s09xSCtZsUz9oh1v62ifp+YHU70jkVT6AqxCAUrdBQg/lOJk+dh9FEx1kHWFibFzsHT4g==" saltValue="GUegA/8isqGH8dcjL8bi1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cols>
    <col min="1" max="130" width="2.77734375" style="291" customWidth="1"/>
    <col min="131" max="131" width="1.6640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385</v>
      </c>
      <c r="C7" s="780"/>
      <c r="D7" s="780"/>
      <c r="E7" s="780"/>
      <c r="F7" s="780"/>
      <c r="G7" s="780"/>
      <c r="H7" s="780"/>
      <c r="I7" s="780"/>
      <c r="J7" s="780"/>
      <c r="K7" s="780"/>
      <c r="L7" s="780"/>
      <c r="M7" s="780"/>
      <c r="N7" s="780"/>
      <c r="O7" s="780"/>
      <c r="P7" s="781"/>
      <c r="Q7" s="782">
        <v>7053</v>
      </c>
      <c r="R7" s="783"/>
      <c r="S7" s="783"/>
      <c r="T7" s="783"/>
      <c r="U7" s="783"/>
      <c r="V7" s="783">
        <v>6708</v>
      </c>
      <c r="W7" s="783"/>
      <c r="X7" s="783"/>
      <c r="Y7" s="783"/>
      <c r="Z7" s="783"/>
      <c r="AA7" s="783">
        <v>345</v>
      </c>
      <c r="AB7" s="783"/>
      <c r="AC7" s="783"/>
      <c r="AD7" s="783"/>
      <c r="AE7" s="784"/>
      <c r="AF7" s="785">
        <v>253</v>
      </c>
      <c r="AG7" s="786"/>
      <c r="AH7" s="786"/>
      <c r="AI7" s="786"/>
      <c r="AJ7" s="787"/>
      <c r="AK7" s="822">
        <v>5</v>
      </c>
      <c r="AL7" s="823"/>
      <c r="AM7" s="823"/>
      <c r="AN7" s="823"/>
      <c r="AO7" s="823"/>
      <c r="AP7" s="823">
        <v>2296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586</v>
      </c>
      <c r="BT7" s="827"/>
      <c r="BU7" s="827"/>
      <c r="BV7" s="827"/>
      <c r="BW7" s="827"/>
      <c r="BX7" s="827"/>
      <c r="BY7" s="827"/>
      <c r="BZ7" s="827"/>
      <c r="CA7" s="827"/>
      <c r="CB7" s="827"/>
      <c r="CC7" s="827"/>
      <c r="CD7" s="827"/>
      <c r="CE7" s="827"/>
      <c r="CF7" s="827"/>
      <c r="CG7" s="828"/>
      <c r="CH7" s="819">
        <v>47</v>
      </c>
      <c r="CI7" s="820"/>
      <c r="CJ7" s="820"/>
      <c r="CK7" s="820"/>
      <c r="CL7" s="821"/>
      <c r="CM7" s="819">
        <v>225</v>
      </c>
      <c r="CN7" s="820"/>
      <c r="CO7" s="820"/>
      <c r="CP7" s="820"/>
      <c r="CQ7" s="821"/>
      <c r="CR7" s="819">
        <v>5</v>
      </c>
      <c r="CS7" s="820"/>
      <c r="CT7" s="820"/>
      <c r="CU7" s="820"/>
      <c r="CV7" s="821"/>
      <c r="CW7" s="819">
        <v>0</v>
      </c>
      <c r="CX7" s="820"/>
      <c r="CY7" s="820"/>
      <c r="CZ7" s="820"/>
      <c r="DA7" s="821"/>
      <c r="DB7" s="819">
        <v>0</v>
      </c>
      <c r="DC7" s="820"/>
      <c r="DD7" s="820"/>
      <c r="DE7" s="820"/>
      <c r="DF7" s="821"/>
      <c r="DG7" s="819" t="s">
        <v>585</v>
      </c>
      <c r="DH7" s="820"/>
      <c r="DI7" s="820"/>
      <c r="DJ7" s="820"/>
      <c r="DK7" s="821"/>
      <c r="DL7" s="819" t="s">
        <v>585</v>
      </c>
      <c r="DM7" s="820"/>
      <c r="DN7" s="820"/>
      <c r="DO7" s="820"/>
      <c r="DP7" s="821"/>
      <c r="DQ7" s="819"/>
      <c r="DR7" s="820"/>
      <c r="DS7" s="820"/>
      <c r="DT7" s="820"/>
      <c r="DU7" s="821"/>
      <c r="DV7" s="800"/>
      <c r="DW7" s="801"/>
      <c r="DX7" s="801"/>
      <c r="DY7" s="801"/>
      <c r="DZ7" s="802"/>
      <c r="EA7" s="256"/>
    </row>
    <row r="8" spans="1:131" s="257" customFormat="1" ht="26.25" customHeight="1">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587</v>
      </c>
      <c r="BT8" s="817"/>
      <c r="BU8" s="817"/>
      <c r="BV8" s="817"/>
      <c r="BW8" s="817"/>
      <c r="BX8" s="817"/>
      <c r="BY8" s="817"/>
      <c r="BZ8" s="817"/>
      <c r="CA8" s="817"/>
      <c r="CB8" s="817"/>
      <c r="CC8" s="817"/>
      <c r="CD8" s="817"/>
      <c r="CE8" s="817"/>
      <c r="CF8" s="817"/>
      <c r="CG8" s="818"/>
      <c r="CH8" s="829">
        <v>-6</v>
      </c>
      <c r="CI8" s="830"/>
      <c r="CJ8" s="830"/>
      <c r="CK8" s="830"/>
      <c r="CL8" s="831"/>
      <c r="CM8" s="829">
        <v>125</v>
      </c>
      <c r="CN8" s="830"/>
      <c r="CO8" s="830"/>
      <c r="CP8" s="830"/>
      <c r="CQ8" s="831"/>
      <c r="CR8" s="829">
        <v>19</v>
      </c>
      <c r="CS8" s="830"/>
      <c r="CT8" s="830"/>
      <c r="CU8" s="830"/>
      <c r="CV8" s="831"/>
      <c r="CW8" s="829">
        <v>0</v>
      </c>
      <c r="CX8" s="830"/>
      <c r="CY8" s="830"/>
      <c r="CZ8" s="830"/>
      <c r="DA8" s="831"/>
      <c r="DB8" s="829">
        <v>0</v>
      </c>
      <c r="DC8" s="830"/>
      <c r="DD8" s="830"/>
      <c r="DE8" s="830"/>
      <c r="DF8" s="831"/>
      <c r="DG8" s="829" t="s">
        <v>585</v>
      </c>
      <c r="DH8" s="830"/>
      <c r="DI8" s="830"/>
      <c r="DJ8" s="830"/>
      <c r="DK8" s="831"/>
      <c r="DL8" s="829" t="s">
        <v>585</v>
      </c>
      <c r="DM8" s="830"/>
      <c r="DN8" s="830"/>
      <c r="DO8" s="830"/>
      <c r="DP8" s="831"/>
      <c r="DQ8" s="829"/>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387</v>
      </c>
      <c r="B23" s="838" t="s">
        <v>388</v>
      </c>
      <c r="C23" s="839"/>
      <c r="D23" s="839"/>
      <c r="E23" s="839"/>
      <c r="F23" s="839"/>
      <c r="G23" s="839"/>
      <c r="H23" s="839"/>
      <c r="I23" s="839"/>
      <c r="J23" s="839"/>
      <c r="K23" s="839"/>
      <c r="L23" s="839"/>
      <c r="M23" s="839"/>
      <c r="N23" s="839"/>
      <c r="O23" s="839"/>
      <c r="P23" s="840"/>
      <c r="Q23" s="841">
        <v>7053</v>
      </c>
      <c r="R23" s="842"/>
      <c r="S23" s="842"/>
      <c r="T23" s="842"/>
      <c r="U23" s="842"/>
      <c r="V23" s="842">
        <v>6708</v>
      </c>
      <c r="W23" s="842"/>
      <c r="X23" s="842"/>
      <c r="Y23" s="842"/>
      <c r="Z23" s="842"/>
      <c r="AA23" s="842">
        <v>345</v>
      </c>
      <c r="AB23" s="842"/>
      <c r="AC23" s="842"/>
      <c r="AD23" s="842"/>
      <c r="AE23" s="843"/>
      <c r="AF23" s="844">
        <v>253</v>
      </c>
      <c r="AG23" s="842"/>
      <c r="AH23" s="842"/>
      <c r="AI23" s="842"/>
      <c r="AJ23" s="845"/>
      <c r="AK23" s="846"/>
      <c r="AL23" s="847"/>
      <c r="AM23" s="847"/>
      <c r="AN23" s="847"/>
      <c r="AO23" s="847"/>
      <c r="AP23" s="842">
        <v>2296</v>
      </c>
      <c r="AQ23" s="842"/>
      <c r="AR23" s="842"/>
      <c r="AS23" s="842"/>
      <c r="AT23" s="842"/>
      <c r="AU23" s="848"/>
      <c r="AV23" s="848"/>
      <c r="AW23" s="848"/>
      <c r="AX23" s="848"/>
      <c r="AY23" s="849"/>
      <c r="AZ23" s="857" t="s">
        <v>389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368</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400</v>
      </c>
      <c r="C28" s="780"/>
      <c r="D28" s="780"/>
      <c r="E28" s="780"/>
      <c r="F28" s="780"/>
      <c r="G28" s="780"/>
      <c r="H28" s="780"/>
      <c r="I28" s="780"/>
      <c r="J28" s="780"/>
      <c r="K28" s="780"/>
      <c r="L28" s="780"/>
      <c r="M28" s="780"/>
      <c r="N28" s="780"/>
      <c r="O28" s="780"/>
      <c r="P28" s="781"/>
      <c r="Q28" s="870">
        <v>1036</v>
      </c>
      <c r="R28" s="871"/>
      <c r="S28" s="871"/>
      <c r="T28" s="871"/>
      <c r="U28" s="871"/>
      <c r="V28" s="871">
        <v>986</v>
      </c>
      <c r="W28" s="871"/>
      <c r="X28" s="871"/>
      <c r="Y28" s="871"/>
      <c r="Z28" s="871"/>
      <c r="AA28" s="871">
        <v>50</v>
      </c>
      <c r="AB28" s="871"/>
      <c r="AC28" s="871"/>
      <c r="AD28" s="871"/>
      <c r="AE28" s="872"/>
      <c r="AF28" s="873">
        <v>50</v>
      </c>
      <c r="AG28" s="871"/>
      <c r="AH28" s="871"/>
      <c r="AI28" s="871"/>
      <c r="AJ28" s="874"/>
      <c r="AK28" s="875" t="s">
        <v>574</v>
      </c>
      <c r="AL28" s="866"/>
      <c r="AM28" s="866"/>
      <c r="AN28" s="866"/>
      <c r="AO28" s="866"/>
      <c r="AP28" s="866" t="s">
        <v>507</v>
      </c>
      <c r="AQ28" s="866"/>
      <c r="AR28" s="866"/>
      <c r="AS28" s="866"/>
      <c r="AT28" s="866"/>
      <c r="AU28" s="866" t="s">
        <v>507</v>
      </c>
      <c r="AV28" s="866"/>
      <c r="AW28" s="866"/>
      <c r="AX28" s="866"/>
      <c r="AY28" s="866"/>
      <c r="AZ28" s="867" t="s">
        <v>507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401</v>
      </c>
      <c r="C29" s="804"/>
      <c r="D29" s="804"/>
      <c r="E29" s="804"/>
      <c r="F29" s="804"/>
      <c r="G29" s="804"/>
      <c r="H29" s="804"/>
      <c r="I29" s="804"/>
      <c r="J29" s="804"/>
      <c r="K29" s="804"/>
      <c r="L29" s="804"/>
      <c r="M29" s="804"/>
      <c r="N29" s="804"/>
      <c r="O29" s="804"/>
      <c r="P29" s="805"/>
      <c r="Q29" s="806">
        <v>819</v>
      </c>
      <c r="R29" s="807"/>
      <c r="S29" s="807"/>
      <c r="T29" s="807"/>
      <c r="U29" s="807"/>
      <c r="V29" s="807">
        <v>781</v>
      </c>
      <c r="W29" s="807"/>
      <c r="X29" s="807"/>
      <c r="Y29" s="807"/>
      <c r="Z29" s="807"/>
      <c r="AA29" s="807">
        <v>38</v>
      </c>
      <c r="AB29" s="807"/>
      <c r="AC29" s="807"/>
      <c r="AD29" s="807"/>
      <c r="AE29" s="808"/>
      <c r="AF29" s="809">
        <v>38</v>
      </c>
      <c r="AG29" s="810"/>
      <c r="AH29" s="810"/>
      <c r="AI29" s="810"/>
      <c r="AJ29" s="811"/>
      <c r="AK29" s="878" t="s">
        <v>574</v>
      </c>
      <c r="AL29" s="879"/>
      <c r="AM29" s="879"/>
      <c r="AN29" s="879"/>
      <c r="AO29" s="879"/>
      <c r="AP29" s="879" t="s">
        <v>507</v>
      </c>
      <c r="AQ29" s="879"/>
      <c r="AR29" s="879"/>
      <c r="AS29" s="879"/>
      <c r="AT29" s="879"/>
      <c r="AU29" s="879" t="s">
        <v>507</v>
      </c>
      <c r="AV29" s="879"/>
      <c r="AW29" s="879"/>
      <c r="AX29" s="879"/>
      <c r="AY29" s="879"/>
      <c r="AZ29" s="880" t="s">
        <v>507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402</v>
      </c>
      <c r="C30" s="804"/>
      <c r="D30" s="804"/>
      <c r="E30" s="804"/>
      <c r="F30" s="804"/>
      <c r="G30" s="804"/>
      <c r="H30" s="804"/>
      <c r="I30" s="804"/>
      <c r="J30" s="804"/>
      <c r="K30" s="804"/>
      <c r="L30" s="804"/>
      <c r="M30" s="804"/>
      <c r="N30" s="804"/>
      <c r="O30" s="804"/>
      <c r="P30" s="805"/>
      <c r="Q30" s="806">
        <v>102</v>
      </c>
      <c r="R30" s="807"/>
      <c r="S30" s="807"/>
      <c r="T30" s="807"/>
      <c r="U30" s="807"/>
      <c r="V30" s="807">
        <v>102</v>
      </c>
      <c r="W30" s="807"/>
      <c r="X30" s="807"/>
      <c r="Y30" s="807"/>
      <c r="Z30" s="807"/>
      <c r="AA30" s="807">
        <v>0</v>
      </c>
      <c r="AB30" s="807"/>
      <c r="AC30" s="807"/>
      <c r="AD30" s="807"/>
      <c r="AE30" s="808"/>
      <c r="AF30" s="809">
        <v>0</v>
      </c>
      <c r="AG30" s="810"/>
      <c r="AH30" s="810"/>
      <c r="AI30" s="810"/>
      <c r="AJ30" s="811"/>
      <c r="AK30" s="878" t="s">
        <v>574</v>
      </c>
      <c r="AL30" s="879"/>
      <c r="AM30" s="879"/>
      <c r="AN30" s="879"/>
      <c r="AO30" s="879"/>
      <c r="AP30" s="879" t="s">
        <v>507</v>
      </c>
      <c r="AQ30" s="879"/>
      <c r="AR30" s="879"/>
      <c r="AS30" s="879"/>
      <c r="AT30" s="879"/>
      <c r="AU30" s="879" t="s">
        <v>507</v>
      </c>
      <c r="AV30" s="879"/>
      <c r="AW30" s="879"/>
      <c r="AX30" s="879"/>
      <c r="AY30" s="879"/>
      <c r="AZ30" s="880" t="s">
        <v>507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403</v>
      </c>
      <c r="C31" s="804"/>
      <c r="D31" s="804"/>
      <c r="E31" s="804"/>
      <c r="F31" s="804"/>
      <c r="G31" s="804"/>
      <c r="H31" s="804"/>
      <c r="I31" s="804"/>
      <c r="J31" s="804"/>
      <c r="K31" s="804"/>
      <c r="L31" s="804"/>
      <c r="M31" s="804"/>
      <c r="N31" s="804"/>
      <c r="O31" s="804"/>
      <c r="P31" s="805"/>
      <c r="Q31" s="806">
        <v>61</v>
      </c>
      <c r="R31" s="807"/>
      <c r="S31" s="807"/>
      <c r="T31" s="807"/>
      <c r="U31" s="807"/>
      <c r="V31" s="807">
        <v>60</v>
      </c>
      <c r="W31" s="807"/>
      <c r="X31" s="807"/>
      <c r="Y31" s="807"/>
      <c r="Z31" s="807"/>
      <c r="AA31" s="807">
        <v>1</v>
      </c>
      <c r="AB31" s="807"/>
      <c r="AC31" s="807"/>
      <c r="AD31" s="807"/>
      <c r="AE31" s="808"/>
      <c r="AF31" s="809">
        <v>0</v>
      </c>
      <c r="AG31" s="810"/>
      <c r="AH31" s="810"/>
      <c r="AI31" s="810"/>
      <c r="AJ31" s="811"/>
      <c r="AK31" s="878">
        <v>45</v>
      </c>
      <c r="AL31" s="879"/>
      <c r="AM31" s="879"/>
      <c r="AN31" s="879"/>
      <c r="AO31" s="879"/>
      <c r="AP31" s="879">
        <v>36</v>
      </c>
      <c r="AQ31" s="879"/>
      <c r="AR31" s="879"/>
      <c r="AS31" s="879"/>
      <c r="AT31" s="879"/>
      <c r="AU31" s="879">
        <v>36</v>
      </c>
      <c r="AV31" s="879"/>
      <c r="AW31" s="879"/>
      <c r="AX31" s="879"/>
      <c r="AY31" s="879"/>
      <c r="AZ31" s="880" t="s">
        <v>575</v>
      </c>
      <c r="BA31" s="880"/>
      <c r="BB31" s="880"/>
      <c r="BC31" s="880"/>
      <c r="BD31" s="880"/>
      <c r="BE31" s="876" t="s">
        <v>404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405</v>
      </c>
      <c r="C32" s="804"/>
      <c r="D32" s="804"/>
      <c r="E32" s="804"/>
      <c r="F32" s="804"/>
      <c r="G32" s="804"/>
      <c r="H32" s="804"/>
      <c r="I32" s="804"/>
      <c r="J32" s="804"/>
      <c r="K32" s="804"/>
      <c r="L32" s="804"/>
      <c r="M32" s="804"/>
      <c r="N32" s="804"/>
      <c r="O32" s="804"/>
      <c r="P32" s="805"/>
      <c r="Q32" s="806">
        <v>282</v>
      </c>
      <c r="R32" s="807"/>
      <c r="S32" s="807"/>
      <c r="T32" s="807"/>
      <c r="U32" s="807"/>
      <c r="V32" s="807">
        <v>270</v>
      </c>
      <c r="W32" s="807"/>
      <c r="X32" s="807"/>
      <c r="Y32" s="807"/>
      <c r="Z32" s="807"/>
      <c r="AA32" s="807">
        <v>12</v>
      </c>
      <c r="AB32" s="807"/>
      <c r="AC32" s="807"/>
      <c r="AD32" s="807"/>
      <c r="AE32" s="808"/>
      <c r="AF32" s="809">
        <v>1</v>
      </c>
      <c r="AG32" s="810"/>
      <c r="AH32" s="810"/>
      <c r="AI32" s="810"/>
      <c r="AJ32" s="811"/>
      <c r="AK32" s="878">
        <v>215</v>
      </c>
      <c r="AL32" s="879"/>
      <c r="AM32" s="879"/>
      <c r="AN32" s="879"/>
      <c r="AO32" s="879"/>
      <c r="AP32" s="879">
        <v>897</v>
      </c>
      <c r="AQ32" s="879"/>
      <c r="AR32" s="879"/>
      <c r="AS32" s="879"/>
      <c r="AT32" s="879"/>
      <c r="AU32" s="879">
        <v>897</v>
      </c>
      <c r="AV32" s="879"/>
      <c r="AW32" s="879"/>
      <c r="AX32" s="879"/>
      <c r="AY32" s="879"/>
      <c r="AZ32" s="880" t="s">
        <v>574</v>
      </c>
      <c r="BA32" s="880"/>
      <c r="BB32" s="880"/>
      <c r="BC32" s="880"/>
      <c r="BD32" s="880"/>
      <c r="BE32" s="876" t="s">
        <v>404</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387</v>
      </c>
      <c r="B63" s="838" t="s">
        <v>407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89</v>
      </c>
      <c r="AG63" s="890"/>
      <c r="AH63" s="890"/>
      <c r="AI63" s="890"/>
      <c r="AJ63" s="891"/>
      <c r="AK63" s="892"/>
      <c r="AL63" s="887"/>
      <c r="AM63" s="887"/>
      <c r="AN63" s="887"/>
      <c r="AO63" s="887"/>
      <c r="AP63" s="890">
        <v>933</v>
      </c>
      <c r="AQ63" s="890"/>
      <c r="AR63" s="890"/>
      <c r="AS63" s="890"/>
      <c r="AT63" s="890"/>
      <c r="AU63" s="890">
        <v>933</v>
      </c>
      <c r="AV63" s="890"/>
      <c r="AW63" s="890"/>
      <c r="AX63" s="890"/>
      <c r="AY63" s="890"/>
      <c r="AZ63" s="894"/>
      <c r="BA63" s="894"/>
      <c r="BB63" s="894"/>
      <c r="BC63" s="894"/>
      <c r="BD63" s="894"/>
      <c r="BE63" s="895"/>
      <c r="BF63" s="895"/>
      <c r="BG63" s="895"/>
      <c r="BH63" s="895"/>
      <c r="BI63" s="896"/>
      <c r="BJ63" s="897" t="s">
        <v>408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410</v>
      </c>
      <c r="B66" s="789"/>
      <c r="C66" s="789"/>
      <c r="D66" s="789"/>
      <c r="E66" s="789"/>
      <c r="F66" s="789"/>
      <c r="G66" s="789"/>
      <c r="H66" s="789"/>
      <c r="I66" s="789"/>
      <c r="J66" s="789"/>
      <c r="K66" s="789"/>
      <c r="L66" s="789"/>
      <c r="M66" s="789"/>
      <c r="N66" s="789"/>
      <c r="O66" s="789"/>
      <c r="P66" s="790"/>
      <c r="Q66" s="765" t="s">
        <v>411</v>
      </c>
      <c r="R66" s="766"/>
      <c r="S66" s="766"/>
      <c r="T66" s="766"/>
      <c r="U66" s="767"/>
      <c r="V66" s="765" t="s">
        <v>393</v>
      </c>
      <c r="W66" s="766"/>
      <c r="X66" s="766"/>
      <c r="Y66" s="766"/>
      <c r="Z66" s="767"/>
      <c r="AA66" s="765" t="s">
        <v>412</v>
      </c>
      <c r="AB66" s="766"/>
      <c r="AC66" s="766"/>
      <c r="AD66" s="766"/>
      <c r="AE66" s="767"/>
      <c r="AF66" s="900" t="s">
        <v>413</v>
      </c>
      <c r="AG66" s="861"/>
      <c r="AH66" s="861"/>
      <c r="AI66" s="861"/>
      <c r="AJ66" s="901"/>
      <c r="AK66" s="765" t="s">
        <v>414</v>
      </c>
      <c r="AL66" s="789"/>
      <c r="AM66" s="789"/>
      <c r="AN66" s="789"/>
      <c r="AO66" s="790"/>
      <c r="AP66" s="765" t="s">
        <v>415</v>
      </c>
      <c r="AQ66" s="766"/>
      <c r="AR66" s="766"/>
      <c r="AS66" s="766"/>
      <c r="AT66" s="767"/>
      <c r="AU66" s="765" t="s">
        <v>416</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576</v>
      </c>
      <c r="C68" s="918"/>
      <c r="D68" s="918"/>
      <c r="E68" s="918"/>
      <c r="F68" s="918"/>
      <c r="G68" s="918"/>
      <c r="H68" s="918"/>
      <c r="I68" s="918"/>
      <c r="J68" s="918"/>
      <c r="K68" s="918"/>
      <c r="L68" s="918"/>
      <c r="M68" s="918"/>
      <c r="N68" s="918"/>
      <c r="O68" s="918"/>
      <c r="P68" s="919"/>
      <c r="Q68" s="920">
        <v>4562</v>
      </c>
      <c r="R68" s="914"/>
      <c r="S68" s="914"/>
      <c r="T68" s="914"/>
      <c r="U68" s="914"/>
      <c r="V68" s="914">
        <v>4301</v>
      </c>
      <c r="W68" s="914"/>
      <c r="X68" s="914"/>
      <c r="Y68" s="914"/>
      <c r="Z68" s="914"/>
      <c r="AA68" s="914">
        <v>261</v>
      </c>
      <c r="AB68" s="914"/>
      <c r="AC68" s="914"/>
      <c r="AD68" s="914"/>
      <c r="AE68" s="914"/>
      <c r="AF68" s="914">
        <v>206</v>
      </c>
      <c r="AG68" s="914"/>
      <c r="AH68" s="914"/>
      <c r="AI68" s="914"/>
      <c r="AJ68" s="914"/>
      <c r="AK68" s="914">
        <v>0</v>
      </c>
      <c r="AL68" s="914"/>
      <c r="AM68" s="914"/>
      <c r="AN68" s="914"/>
      <c r="AO68" s="914"/>
      <c r="AP68" s="914">
        <v>2576</v>
      </c>
      <c r="AQ68" s="914"/>
      <c r="AR68" s="914"/>
      <c r="AS68" s="914"/>
      <c r="AT68" s="914"/>
      <c r="AU68" s="914">
        <v>142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577</v>
      </c>
      <c r="C69" s="922"/>
      <c r="D69" s="922"/>
      <c r="E69" s="922"/>
      <c r="F69" s="922"/>
      <c r="G69" s="922"/>
      <c r="H69" s="922"/>
      <c r="I69" s="922"/>
      <c r="J69" s="922"/>
      <c r="K69" s="922"/>
      <c r="L69" s="922"/>
      <c r="M69" s="922"/>
      <c r="N69" s="922"/>
      <c r="O69" s="922"/>
      <c r="P69" s="923"/>
      <c r="Q69" s="924">
        <v>2548</v>
      </c>
      <c r="R69" s="879"/>
      <c r="S69" s="879"/>
      <c r="T69" s="879"/>
      <c r="U69" s="879"/>
      <c r="V69" s="879">
        <v>2213</v>
      </c>
      <c r="W69" s="879"/>
      <c r="X69" s="879"/>
      <c r="Y69" s="879"/>
      <c r="Z69" s="879"/>
      <c r="AA69" s="879">
        <v>335</v>
      </c>
      <c r="AB69" s="879"/>
      <c r="AC69" s="879"/>
      <c r="AD69" s="879"/>
      <c r="AE69" s="879"/>
      <c r="AF69" s="879">
        <v>335</v>
      </c>
      <c r="AG69" s="879"/>
      <c r="AH69" s="879"/>
      <c r="AI69" s="879"/>
      <c r="AJ69" s="879"/>
      <c r="AK69" s="879">
        <v>138</v>
      </c>
      <c r="AL69" s="879"/>
      <c r="AM69" s="879"/>
      <c r="AN69" s="879"/>
      <c r="AO69" s="879"/>
      <c r="AP69" s="879" t="s">
        <v>507</v>
      </c>
      <c r="AQ69" s="879"/>
      <c r="AR69" s="879"/>
      <c r="AS69" s="879"/>
      <c r="AT69" s="879"/>
      <c r="AU69" s="879" t="s">
        <v>507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578</v>
      </c>
      <c r="C70" s="922"/>
      <c r="D70" s="922"/>
      <c r="E70" s="922"/>
      <c r="F70" s="922"/>
      <c r="G70" s="922"/>
      <c r="H70" s="922"/>
      <c r="I70" s="922"/>
      <c r="J70" s="922"/>
      <c r="K70" s="922"/>
      <c r="L70" s="922"/>
      <c r="M70" s="922"/>
      <c r="N70" s="922"/>
      <c r="O70" s="922"/>
      <c r="P70" s="923"/>
      <c r="Q70" s="924">
        <v>659115</v>
      </c>
      <c r="R70" s="879"/>
      <c r="S70" s="879"/>
      <c r="T70" s="879"/>
      <c r="U70" s="879"/>
      <c r="V70" s="879">
        <v>635247</v>
      </c>
      <c r="W70" s="879"/>
      <c r="X70" s="879"/>
      <c r="Y70" s="879"/>
      <c r="Z70" s="879"/>
      <c r="AA70" s="879">
        <v>23868</v>
      </c>
      <c r="AB70" s="879"/>
      <c r="AC70" s="879"/>
      <c r="AD70" s="879"/>
      <c r="AE70" s="879"/>
      <c r="AF70" s="879">
        <v>23868</v>
      </c>
      <c r="AG70" s="879"/>
      <c r="AH70" s="879"/>
      <c r="AI70" s="879"/>
      <c r="AJ70" s="879"/>
      <c r="AK70" s="879">
        <v>3257</v>
      </c>
      <c r="AL70" s="879"/>
      <c r="AM70" s="879"/>
      <c r="AN70" s="879"/>
      <c r="AO70" s="879"/>
      <c r="AP70" s="879" t="s">
        <v>507</v>
      </c>
      <c r="AQ70" s="879"/>
      <c r="AR70" s="879"/>
      <c r="AS70" s="879"/>
      <c r="AT70" s="879"/>
      <c r="AU70" s="879" t="s">
        <v>507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579</v>
      </c>
      <c r="C71" s="922"/>
      <c r="D71" s="922"/>
      <c r="E71" s="922"/>
      <c r="F71" s="922"/>
      <c r="G71" s="922"/>
      <c r="H71" s="922"/>
      <c r="I71" s="922"/>
      <c r="J71" s="922"/>
      <c r="K71" s="922"/>
      <c r="L71" s="922"/>
      <c r="M71" s="922"/>
      <c r="N71" s="922"/>
      <c r="O71" s="922"/>
      <c r="P71" s="923"/>
      <c r="Q71" s="924">
        <v>952</v>
      </c>
      <c r="R71" s="879"/>
      <c r="S71" s="879"/>
      <c r="T71" s="879"/>
      <c r="U71" s="879"/>
      <c r="V71" s="879">
        <v>913</v>
      </c>
      <c r="W71" s="879"/>
      <c r="X71" s="879"/>
      <c r="Y71" s="879"/>
      <c r="Z71" s="879"/>
      <c r="AA71" s="879">
        <v>39</v>
      </c>
      <c r="AB71" s="879"/>
      <c r="AC71" s="879"/>
      <c r="AD71" s="879"/>
      <c r="AE71" s="879"/>
      <c r="AF71" s="879">
        <v>39</v>
      </c>
      <c r="AG71" s="879"/>
      <c r="AH71" s="879"/>
      <c r="AI71" s="879"/>
      <c r="AJ71" s="879"/>
      <c r="AK71" s="879">
        <v>0</v>
      </c>
      <c r="AL71" s="879"/>
      <c r="AM71" s="879"/>
      <c r="AN71" s="879"/>
      <c r="AO71" s="879"/>
      <c r="AP71" s="879">
        <v>118</v>
      </c>
      <c r="AQ71" s="879"/>
      <c r="AR71" s="879"/>
      <c r="AS71" s="879"/>
      <c r="AT71" s="879"/>
      <c r="AU71" s="879">
        <v>27</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580</v>
      </c>
      <c r="C72" s="922"/>
      <c r="D72" s="922"/>
      <c r="E72" s="922"/>
      <c r="F72" s="922"/>
      <c r="G72" s="922"/>
      <c r="H72" s="922"/>
      <c r="I72" s="922"/>
      <c r="J72" s="922"/>
      <c r="K72" s="922"/>
      <c r="L72" s="922"/>
      <c r="M72" s="922"/>
      <c r="N72" s="922"/>
      <c r="O72" s="922"/>
      <c r="P72" s="923"/>
      <c r="Q72" s="924">
        <v>21968</v>
      </c>
      <c r="R72" s="879"/>
      <c r="S72" s="879"/>
      <c r="T72" s="879"/>
      <c r="U72" s="879"/>
      <c r="V72" s="879">
        <v>21813</v>
      </c>
      <c r="W72" s="879"/>
      <c r="X72" s="879"/>
      <c r="Y72" s="879"/>
      <c r="Z72" s="879"/>
      <c r="AA72" s="879">
        <v>155</v>
      </c>
      <c r="AB72" s="879"/>
      <c r="AC72" s="879"/>
      <c r="AD72" s="879"/>
      <c r="AE72" s="879"/>
      <c r="AF72" s="879">
        <v>155</v>
      </c>
      <c r="AG72" s="879"/>
      <c r="AH72" s="879"/>
      <c r="AI72" s="879"/>
      <c r="AJ72" s="879"/>
      <c r="AK72" s="879">
        <v>90</v>
      </c>
      <c r="AL72" s="879"/>
      <c r="AM72" s="879"/>
      <c r="AN72" s="879"/>
      <c r="AO72" s="879"/>
      <c r="AP72" s="879" t="s">
        <v>584</v>
      </c>
      <c r="AQ72" s="879"/>
      <c r="AR72" s="879"/>
      <c r="AS72" s="879"/>
      <c r="AT72" s="879"/>
      <c r="AU72" s="879" t="s">
        <v>585</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581</v>
      </c>
      <c r="C73" s="922"/>
      <c r="D73" s="922"/>
      <c r="E73" s="922"/>
      <c r="F73" s="922"/>
      <c r="G73" s="922"/>
      <c r="H73" s="922"/>
      <c r="I73" s="922"/>
      <c r="J73" s="922"/>
      <c r="K73" s="922"/>
      <c r="L73" s="922"/>
      <c r="M73" s="922"/>
      <c r="N73" s="922"/>
      <c r="O73" s="922"/>
      <c r="P73" s="923"/>
      <c r="Q73" s="924">
        <v>192</v>
      </c>
      <c r="R73" s="879"/>
      <c r="S73" s="879"/>
      <c r="T73" s="879"/>
      <c r="U73" s="879"/>
      <c r="V73" s="879">
        <v>133</v>
      </c>
      <c r="W73" s="879"/>
      <c r="X73" s="879"/>
      <c r="Y73" s="879"/>
      <c r="Z73" s="879"/>
      <c r="AA73" s="879">
        <v>58</v>
      </c>
      <c r="AB73" s="879"/>
      <c r="AC73" s="879"/>
      <c r="AD73" s="879"/>
      <c r="AE73" s="879"/>
      <c r="AF73" s="879">
        <v>58</v>
      </c>
      <c r="AG73" s="879"/>
      <c r="AH73" s="879"/>
      <c r="AI73" s="879"/>
      <c r="AJ73" s="879"/>
      <c r="AK73" s="879" t="s">
        <v>507</v>
      </c>
      <c r="AL73" s="879"/>
      <c r="AM73" s="879"/>
      <c r="AN73" s="879"/>
      <c r="AO73" s="879"/>
      <c r="AP73" s="879" t="s">
        <v>585</v>
      </c>
      <c r="AQ73" s="879"/>
      <c r="AR73" s="879"/>
      <c r="AS73" s="879"/>
      <c r="AT73" s="879"/>
      <c r="AU73" s="879" t="s">
        <v>585</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t="s">
        <v>582</v>
      </c>
      <c r="C74" s="922"/>
      <c r="D74" s="922"/>
      <c r="E74" s="922"/>
      <c r="F74" s="922"/>
      <c r="G74" s="922"/>
      <c r="H74" s="922"/>
      <c r="I74" s="922"/>
      <c r="J74" s="922"/>
      <c r="K74" s="922"/>
      <c r="L74" s="922"/>
      <c r="M74" s="922"/>
      <c r="N74" s="922"/>
      <c r="O74" s="922"/>
      <c r="P74" s="923"/>
      <c r="Q74" s="924">
        <v>76</v>
      </c>
      <c r="R74" s="879"/>
      <c r="S74" s="879"/>
      <c r="T74" s="879"/>
      <c r="U74" s="879"/>
      <c r="V74" s="879">
        <v>71</v>
      </c>
      <c r="W74" s="879"/>
      <c r="X74" s="879"/>
      <c r="Y74" s="879"/>
      <c r="Z74" s="879"/>
      <c r="AA74" s="879">
        <v>5</v>
      </c>
      <c r="AB74" s="879"/>
      <c r="AC74" s="879"/>
      <c r="AD74" s="879"/>
      <c r="AE74" s="879"/>
      <c r="AF74" s="879">
        <v>5</v>
      </c>
      <c r="AG74" s="879"/>
      <c r="AH74" s="879"/>
      <c r="AI74" s="879"/>
      <c r="AJ74" s="879"/>
      <c r="AK74" s="879">
        <v>1</v>
      </c>
      <c r="AL74" s="879"/>
      <c r="AM74" s="879"/>
      <c r="AN74" s="879"/>
      <c r="AO74" s="879"/>
      <c r="AP74" s="879" t="s">
        <v>507</v>
      </c>
      <c r="AQ74" s="879"/>
      <c r="AR74" s="879"/>
      <c r="AS74" s="879"/>
      <c r="AT74" s="879"/>
      <c r="AU74" s="879" t="s">
        <v>507</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t="s">
        <v>583</v>
      </c>
      <c r="C75" s="922"/>
      <c r="D75" s="922"/>
      <c r="E75" s="922"/>
      <c r="F75" s="922"/>
      <c r="G75" s="922"/>
      <c r="H75" s="922"/>
      <c r="I75" s="922"/>
      <c r="J75" s="922"/>
      <c r="K75" s="922"/>
      <c r="L75" s="922"/>
      <c r="M75" s="922"/>
      <c r="N75" s="922"/>
      <c r="O75" s="922"/>
      <c r="P75" s="923"/>
      <c r="Q75" s="927">
        <v>111</v>
      </c>
      <c r="R75" s="928"/>
      <c r="S75" s="928"/>
      <c r="T75" s="928"/>
      <c r="U75" s="878"/>
      <c r="V75" s="929">
        <v>74</v>
      </c>
      <c r="W75" s="928"/>
      <c r="X75" s="928"/>
      <c r="Y75" s="928"/>
      <c r="Z75" s="878"/>
      <c r="AA75" s="929">
        <v>38</v>
      </c>
      <c r="AB75" s="928"/>
      <c r="AC75" s="928"/>
      <c r="AD75" s="928"/>
      <c r="AE75" s="878"/>
      <c r="AF75" s="929">
        <v>38</v>
      </c>
      <c r="AG75" s="928"/>
      <c r="AH75" s="928"/>
      <c r="AI75" s="928"/>
      <c r="AJ75" s="878"/>
      <c r="AK75" s="929" t="s">
        <v>507</v>
      </c>
      <c r="AL75" s="928"/>
      <c r="AM75" s="928"/>
      <c r="AN75" s="928"/>
      <c r="AO75" s="878"/>
      <c r="AP75" s="929" t="s">
        <v>507</v>
      </c>
      <c r="AQ75" s="928"/>
      <c r="AR75" s="928"/>
      <c r="AS75" s="928"/>
      <c r="AT75" s="878"/>
      <c r="AU75" s="929" t="s">
        <v>507</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387</v>
      </c>
      <c r="B88" s="838" t="s">
        <v>417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24704</v>
      </c>
      <c r="AG88" s="890"/>
      <c r="AH88" s="890"/>
      <c r="AI88" s="890"/>
      <c r="AJ88" s="890"/>
      <c r="AK88" s="887"/>
      <c r="AL88" s="887"/>
      <c r="AM88" s="887"/>
      <c r="AN88" s="887"/>
      <c r="AO88" s="887"/>
      <c r="AP88" s="890">
        <v>2694</v>
      </c>
      <c r="AQ88" s="890"/>
      <c r="AR88" s="890"/>
      <c r="AS88" s="890"/>
      <c r="AT88" s="890"/>
      <c r="AU88" s="890">
        <v>169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418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24</v>
      </c>
      <c r="CS102" s="898"/>
      <c r="CT102" s="898"/>
      <c r="CU102" s="898"/>
      <c r="CV102" s="941"/>
      <c r="CW102" s="940">
        <v>0</v>
      </c>
      <c r="CX102" s="898"/>
      <c r="CY102" s="898"/>
      <c r="CZ102" s="898"/>
      <c r="DA102" s="941"/>
      <c r="DB102" s="940">
        <v>0</v>
      </c>
      <c r="DC102" s="898"/>
      <c r="DD102" s="898"/>
      <c r="DE102" s="898"/>
      <c r="DF102" s="941"/>
      <c r="DG102" s="940" t="s">
        <v>588</v>
      </c>
      <c r="DH102" s="898"/>
      <c r="DI102" s="898"/>
      <c r="DJ102" s="898"/>
      <c r="DK102" s="941"/>
      <c r="DL102" s="940" t="s">
        <v>585</v>
      </c>
      <c r="DM102" s="898"/>
      <c r="DN102" s="898"/>
      <c r="DO102" s="898"/>
      <c r="DP102" s="941"/>
      <c r="DQ102" s="940"/>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425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426</v>
      </c>
      <c r="AB109" s="943"/>
      <c r="AC109" s="943"/>
      <c r="AD109" s="943"/>
      <c r="AE109" s="944"/>
      <c r="AF109" s="942" t="s">
        <v>427</v>
      </c>
      <c r="AG109" s="943"/>
      <c r="AH109" s="943"/>
      <c r="AI109" s="943"/>
      <c r="AJ109" s="944"/>
      <c r="AK109" s="942" t="s">
        <v>303</v>
      </c>
      <c r="AL109" s="943"/>
      <c r="AM109" s="943"/>
      <c r="AN109" s="943"/>
      <c r="AO109" s="944"/>
      <c r="AP109" s="942" t="s">
        <v>428</v>
      </c>
      <c r="AQ109" s="943"/>
      <c r="AR109" s="943"/>
      <c r="AS109" s="943"/>
      <c r="AT109" s="945"/>
      <c r="AU109" s="962" t="s">
        <v>425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426</v>
      </c>
      <c r="BR109" s="943"/>
      <c r="BS109" s="943"/>
      <c r="BT109" s="943"/>
      <c r="BU109" s="944"/>
      <c r="BV109" s="942" t="s">
        <v>427</v>
      </c>
      <c r="BW109" s="943"/>
      <c r="BX109" s="943"/>
      <c r="BY109" s="943"/>
      <c r="BZ109" s="944"/>
      <c r="CA109" s="942" t="s">
        <v>303</v>
      </c>
      <c r="CB109" s="943"/>
      <c r="CC109" s="943"/>
      <c r="CD109" s="943"/>
      <c r="CE109" s="944"/>
      <c r="CF109" s="963" t="s">
        <v>428</v>
      </c>
      <c r="CG109" s="963"/>
      <c r="CH109" s="963"/>
      <c r="CI109" s="963"/>
      <c r="CJ109" s="963"/>
      <c r="CK109" s="942" t="s">
        <v>429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426</v>
      </c>
      <c r="DH109" s="943"/>
      <c r="DI109" s="943"/>
      <c r="DJ109" s="943"/>
      <c r="DK109" s="944"/>
      <c r="DL109" s="942" t="s">
        <v>427</v>
      </c>
      <c r="DM109" s="943"/>
      <c r="DN109" s="943"/>
      <c r="DO109" s="943"/>
      <c r="DP109" s="944"/>
      <c r="DQ109" s="942" t="s">
        <v>303</v>
      </c>
      <c r="DR109" s="943"/>
      <c r="DS109" s="943"/>
      <c r="DT109" s="943"/>
      <c r="DU109" s="944"/>
      <c r="DV109" s="942" t="s">
        <v>428</v>
      </c>
      <c r="DW109" s="943"/>
      <c r="DX109" s="943"/>
      <c r="DY109" s="943"/>
      <c r="DZ109" s="945"/>
    </row>
    <row r="110" spans="1:131" s="248" customFormat="1" ht="26.25" customHeight="1">
      <c r="A110" s="946" t="s">
        <v>430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220469</v>
      </c>
      <c r="AB110" s="950"/>
      <c r="AC110" s="950"/>
      <c r="AD110" s="950"/>
      <c r="AE110" s="951"/>
      <c r="AF110" s="952">
        <v>230722</v>
      </c>
      <c r="AG110" s="950"/>
      <c r="AH110" s="950"/>
      <c r="AI110" s="950"/>
      <c r="AJ110" s="951"/>
      <c r="AK110" s="952">
        <v>240045</v>
      </c>
      <c r="AL110" s="950"/>
      <c r="AM110" s="950"/>
      <c r="AN110" s="950"/>
      <c r="AO110" s="951"/>
      <c r="AP110" s="953">
        <v>8.4</v>
      </c>
      <c r="AQ110" s="954"/>
      <c r="AR110" s="954"/>
      <c r="AS110" s="954"/>
      <c r="AT110" s="955"/>
      <c r="AU110" s="956" t="s">
        <v>73</v>
      </c>
      <c r="AV110" s="957"/>
      <c r="AW110" s="957"/>
      <c r="AX110" s="957"/>
      <c r="AY110" s="957"/>
      <c r="AZ110" s="998" t="s">
        <v>431</v>
      </c>
      <c r="BA110" s="947"/>
      <c r="BB110" s="947"/>
      <c r="BC110" s="947"/>
      <c r="BD110" s="947"/>
      <c r="BE110" s="947"/>
      <c r="BF110" s="947"/>
      <c r="BG110" s="947"/>
      <c r="BH110" s="947"/>
      <c r="BI110" s="947"/>
      <c r="BJ110" s="947"/>
      <c r="BK110" s="947"/>
      <c r="BL110" s="947"/>
      <c r="BM110" s="947"/>
      <c r="BN110" s="947"/>
      <c r="BO110" s="947"/>
      <c r="BP110" s="948"/>
      <c r="BQ110" s="984">
        <v>2475178</v>
      </c>
      <c r="BR110" s="985"/>
      <c r="BS110" s="985"/>
      <c r="BT110" s="985"/>
      <c r="BU110" s="985"/>
      <c r="BV110" s="985">
        <v>2413977</v>
      </c>
      <c r="BW110" s="985"/>
      <c r="BX110" s="985"/>
      <c r="BY110" s="985"/>
      <c r="BZ110" s="985"/>
      <c r="CA110" s="985">
        <v>2296005</v>
      </c>
      <c r="CB110" s="985"/>
      <c r="CC110" s="985"/>
      <c r="CD110" s="985"/>
      <c r="CE110" s="985"/>
      <c r="CF110" s="999">
        <v>79.900000000000006</v>
      </c>
      <c r="CG110" s="1000"/>
      <c r="CH110" s="1000"/>
      <c r="CI110" s="1000"/>
      <c r="CJ110" s="1000"/>
      <c r="CK110" s="1001" t="s">
        <v>432</v>
      </c>
      <c r="CL110" s="1002"/>
      <c r="CM110" s="981" t="s">
        <v>433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127</v>
      </c>
      <c r="DH110" s="985"/>
      <c r="DI110" s="985"/>
      <c r="DJ110" s="985"/>
      <c r="DK110" s="985"/>
      <c r="DL110" s="985" t="s">
        <v>127</v>
      </c>
      <c r="DM110" s="985"/>
      <c r="DN110" s="985"/>
      <c r="DO110" s="985"/>
      <c r="DP110" s="985"/>
      <c r="DQ110" s="985" t="s">
        <v>127</v>
      </c>
      <c r="DR110" s="985"/>
      <c r="DS110" s="985"/>
      <c r="DT110" s="985"/>
      <c r="DU110" s="985"/>
      <c r="DV110" s="986" t="s">
        <v>127</v>
      </c>
      <c r="DW110" s="986"/>
      <c r="DX110" s="986"/>
      <c r="DY110" s="986"/>
      <c r="DZ110" s="987"/>
    </row>
    <row r="111" spans="1:131" s="248" customFormat="1" ht="26.25" customHeight="1">
      <c r="A111" s="988" t="s">
        <v>434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127</v>
      </c>
      <c r="AB111" s="992"/>
      <c r="AC111" s="992"/>
      <c r="AD111" s="992"/>
      <c r="AE111" s="993"/>
      <c r="AF111" s="994" t="s">
        <v>127</v>
      </c>
      <c r="AG111" s="992"/>
      <c r="AH111" s="992"/>
      <c r="AI111" s="992"/>
      <c r="AJ111" s="993"/>
      <c r="AK111" s="994" t="s">
        <v>435</v>
      </c>
      <c r="AL111" s="992"/>
      <c r="AM111" s="992"/>
      <c r="AN111" s="992"/>
      <c r="AO111" s="993"/>
      <c r="AP111" s="995" t="s">
        <v>127</v>
      </c>
      <c r="AQ111" s="996"/>
      <c r="AR111" s="996"/>
      <c r="AS111" s="996"/>
      <c r="AT111" s="997"/>
      <c r="AU111" s="958"/>
      <c r="AV111" s="959"/>
      <c r="AW111" s="959"/>
      <c r="AX111" s="959"/>
      <c r="AY111" s="959"/>
      <c r="AZ111" s="1007" t="s">
        <v>436</v>
      </c>
      <c r="BA111" s="1008"/>
      <c r="BB111" s="1008"/>
      <c r="BC111" s="1008"/>
      <c r="BD111" s="1008"/>
      <c r="BE111" s="1008"/>
      <c r="BF111" s="1008"/>
      <c r="BG111" s="1008"/>
      <c r="BH111" s="1008"/>
      <c r="BI111" s="1008"/>
      <c r="BJ111" s="1008"/>
      <c r="BK111" s="1008"/>
      <c r="BL111" s="1008"/>
      <c r="BM111" s="1008"/>
      <c r="BN111" s="1008"/>
      <c r="BO111" s="1008"/>
      <c r="BP111" s="1009"/>
      <c r="BQ111" s="977" t="s">
        <v>127</v>
      </c>
      <c r="BR111" s="978"/>
      <c r="BS111" s="978"/>
      <c r="BT111" s="978"/>
      <c r="BU111" s="978"/>
      <c r="BV111" s="978" t="s">
        <v>127</v>
      </c>
      <c r="BW111" s="978"/>
      <c r="BX111" s="978"/>
      <c r="BY111" s="978"/>
      <c r="BZ111" s="978"/>
      <c r="CA111" s="978" t="s">
        <v>127</v>
      </c>
      <c r="CB111" s="978"/>
      <c r="CC111" s="978"/>
      <c r="CD111" s="978"/>
      <c r="CE111" s="978"/>
      <c r="CF111" s="972" t="s">
        <v>127</v>
      </c>
      <c r="CG111" s="973"/>
      <c r="CH111" s="973"/>
      <c r="CI111" s="973"/>
      <c r="CJ111" s="973"/>
      <c r="CK111" s="1003"/>
      <c r="CL111" s="1004"/>
      <c r="CM111" s="974" t="s">
        <v>437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127</v>
      </c>
      <c r="DH111" s="978"/>
      <c r="DI111" s="978"/>
      <c r="DJ111" s="978"/>
      <c r="DK111" s="978"/>
      <c r="DL111" s="978" t="s">
        <v>127</v>
      </c>
      <c r="DM111" s="978"/>
      <c r="DN111" s="978"/>
      <c r="DO111" s="978"/>
      <c r="DP111" s="978"/>
      <c r="DQ111" s="978" t="s">
        <v>127</v>
      </c>
      <c r="DR111" s="978"/>
      <c r="DS111" s="978"/>
      <c r="DT111" s="978"/>
      <c r="DU111" s="978"/>
      <c r="DV111" s="979" t="s">
        <v>127</v>
      </c>
      <c r="DW111" s="979"/>
      <c r="DX111" s="979"/>
      <c r="DY111" s="979"/>
      <c r="DZ111" s="980"/>
    </row>
    <row r="112" spans="1:131" s="248" customFormat="1" ht="26.25" customHeight="1">
      <c r="A112" s="1010" t="s">
        <v>438</v>
      </c>
      <c r="B112" s="1011"/>
      <c r="C112" s="1008" t="s">
        <v>439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127</v>
      </c>
      <c r="AB112" s="1017"/>
      <c r="AC112" s="1017"/>
      <c r="AD112" s="1017"/>
      <c r="AE112" s="1018"/>
      <c r="AF112" s="1019" t="s">
        <v>127</v>
      </c>
      <c r="AG112" s="1017"/>
      <c r="AH112" s="1017"/>
      <c r="AI112" s="1017"/>
      <c r="AJ112" s="1018"/>
      <c r="AK112" s="1019" t="s">
        <v>127</v>
      </c>
      <c r="AL112" s="1017"/>
      <c r="AM112" s="1017"/>
      <c r="AN112" s="1017"/>
      <c r="AO112" s="1018"/>
      <c r="AP112" s="1020" t="s">
        <v>127</v>
      </c>
      <c r="AQ112" s="1021"/>
      <c r="AR112" s="1021"/>
      <c r="AS112" s="1021"/>
      <c r="AT112" s="1022"/>
      <c r="AU112" s="958"/>
      <c r="AV112" s="959"/>
      <c r="AW112" s="959"/>
      <c r="AX112" s="959"/>
      <c r="AY112" s="959"/>
      <c r="AZ112" s="1007" t="s">
        <v>440</v>
      </c>
      <c r="BA112" s="1008"/>
      <c r="BB112" s="1008"/>
      <c r="BC112" s="1008"/>
      <c r="BD112" s="1008"/>
      <c r="BE112" s="1008"/>
      <c r="BF112" s="1008"/>
      <c r="BG112" s="1008"/>
      <c r="BH112" s="1008"/>
      <c r="BI112" s="1008"/>
      <c r="BJ112" s="1008"/>
      <c r="BK112" s="1008"/>
      <c r="BL112" s="1008"/>
      <c r="BM112" s="1008"/>
      <c r="BN112" s="1008"/>
      <c r="BO112" s="1008"/>
      <c r="BP112" s="1009"/>
      <c r="BQ112" s="977">
        <v>1253805</v>
      </c>
      <c r="BR112" s="978"/>
      <c r="BS112" s="978"/>
      <c r="BT112" s="978"/>
      <c r="BU112" s="978"/>
      <c r="BV112" s="978">
        <v>1092001</v>
      </c>
      <c r="BW112" s="978"/>
      <c r="BX112" s="978"/>
      <c r="BY112" s="978"/>
      <c r="BZ112" s="978"/>
      <c r="CA112" s="978">
        <v>932531</v>
      </c>
      <c r="CB112" s="978"/>
      <c r="CC112" s="978"/>
      <c r="CD112" s="978"/>
      <c r="CE112" s="978"/>
      <c r="CF112" s="972">
        <v>32.5</v>
      </c>
      <c r="CG112" s="973"/>
      <c r="CH112" s="973"/>
      <c r="CI112" s="973"/>
      <c r="CJ112" s="973"/>
      <c r="CK112" s="1003"/>
      <c r="CL112" s="1004"/>
      <c r="CM112" s="974" t="s">
        <v>441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127</v>
      </c>
      <c r="DH112" s="978"/>
      <c r="DI112" s="978"/>
      <c r="DJ112" s="978"/>
      <c r="DK112" s="978"/>
      <c r="DL112" s="978" t="s">
        <v>127</v>
      </c>
      <c r="DM112" s="978"/>
      <c r="DN112" s="978"/>
      <c r="DO112" s="978"/>
      <c r="DP112" s="978"/>
      <c r="DQ112" s="978" t="s">
        <v>127</v>
      </c>
      <c r="DR112" s="978"/>
      <c r="DS112" s="978"/>
      <c r="DT112" s="978"/>
      <c r="DU112" s="978"/>
      <c r="DV112" s="979" t="s">
        <v>127</v>
      </c>
      <c r="DW112" s="979"/>
      <c r="DX112" s="979"/>
      <c r="DY112" s="979"/>
      <c r="DZ112" s="980"/>
    </row>
    <row r="113" spans="1:130" s="248" customFormat="1" ht="26.25" customHeight="1">
      <c r="A113" s="1012"/>
      <c r="B113" s="1013"/>
      <c r="C113" s="1008" t="s">
        <v>442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186523</v>
      </c>
      <c r="AB113" s="992"/>
      <c r="AC113" s="992"/>
      <c r="AD113" s="992"/>
      <c r="AE113" s="993"/>
      <c r="AF113" s="994">
        <v>182359</v>
      </c>
      <c r="AG113" s="992"/>
      <c r="AH113" s="992"/>
      <c r="AI113" s="992"/>
      <c r="AJ113" s="993"/>
      <c r="AK113" s="994">
        <v>173529</v>
      </c>
      <c r="AL113" s="992"/>
      <c r="AM113" s="992"/>
      <c r="AN113" s="992"/>
      <c r="AO113" s="993"/>
      <c r="AP113" s="995">
        <v>6</v>
      </c>
      <c r="AQ113" s="996"/>
      <c r="AR113" s="996"/>
      <c r="AS113" s="996"/>
      <c r="AT113" s="997"/>
      <c r="AU113" s="958"/>
      <c r="AV113" s="959"/>
      <c r="AW113" s="959"/>
      <c r="AX113" s="959"/>
      <c r="AY113" s="959"/>
      <c r="AZ113" s="1007" t="s">
        <v>443</v>
      </c>
      <c r="BA113" s="1008"/>
      <c r="BB113" s="1008"/>
      <c r="BC113" s="1008"/>
      <c r="BD113" s="1008"/>
      <c r="BE113" s="1008"/>
      <c r="BF113" s="1008"/>
      <c r="BG113" s="1008"/>
      <c r="BH113" s="1008"/>
      <c r="BI113" s="1008"/>
      <c r="BJ113" s="1008"/>
      <c r="BK113" s="1008"/>
      <c r="BL113" s="1008"/>
      <c r="BM113" s="1008"/>
      <c r="BN113" s="1008"/>
      <c r="BO113" s="1008"/>
      <c r="BP113" s="1009"/>
      <c r="BQ113" s="977">
        <v>152958</v>
      </c>
      <c r="BR113" s="978"/>
      <c r="BS113" s="978"/>
      <c r="BT113" s="978"/>
      <c r="BU113" s="978"/>
      <c r="BV113" s="978">
        <v>187626</v>
      </c>
      <c r="BW113" s="978"/>
      <c r="BX113" s="978"/>
      <c r="BY113" s="978"/>
      <c r="BZ113" s="978"/>
      <c r="CA113" s="978">
        <v>168325</v>
      </c>
      <c r="CB113" s="978"/>
      <c r="CC113" s="978"/>
      <c r="CD113" s="978"/>
      <c r="CE113" s="978"/>
      <c r="CF113" s="972">
        <v>5.9</v>
      </c>
      <c r="CG113" s="973"/>
      <c r="CH113" s="973"/>
      <c r="CI113" s="973"/>
      <c r="CJ113" s="973"/>
      <c r="CK113" s="1003"/>
      <c r="CL113" s="1004"/>
      <c r="CM113" s="974" t="s">
        <v>444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127</v>
      </c>
      <c r="DH113" s="1017"/>
      <c r="DI113" s="1017"/>
      <c r="DJ113" s="1017"/>
      <c r="DK113" s="1018"/>
      <c r="DL113" s="1019" t="s">
        <v>127</v>
      </c>
      <c r="DM113" s="1017"/>
      <c r="DN113" s="1017"/>
      <c r="DO113" s="1017"/>
      <c r="DP113" s="1018"/>
      <c r="DQ113" s="1019" t="s">
        <v>127</v>
      </c>
      <c r="DR113" s="1017"/>
      <c r="DS113" s="1017"/>
      <c r="DT113" s="1017"/>
      <c r="DU113" s="1018"/>
      <c r="DV113" s="1020" t="s">
        <v>445</v>
      </c>
      <c r="DW113" s="1021"/>
      <c r="DX113" s="1021"/>
      <c r="DY113" s="1021"/>
      <c r="DZ113" s="1022"/>
    </row>
    <row r="114" spans="1:130" s="248" customFormat="1" ht="26.25" customHeight="1">
      <c r="A114" s="1012"/>
      <c r="B114" s="1013"/>
      <c r="C114" s="1008" t="s">
        <v>446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18900</v>
      </c>
      <c r="AB114" s="1017"/>
      <c r="AC114" s="1017"/>
      <c r="AD114" s="1017"/>
      <c r="AE114" s="1018"/>
      <c r="AF114" s="1019">
        <v>22423</v>
      </c>
      <c r="AG114" s="1017"/>
      <c r="AH114" s="1017"/>
      <c r="AI114" s="1017"/>
      <c r="AJ114" s="1018"/>
      <c r="AK114" s="1019">
        <v>27992</v>
      </c>
      <c r="AL114" s="1017"/>
      <c r="AM114" s="1017"/>
      <c r="AN114" s="1017"/>
      <c r="AO114" s="1018"/>
      <c r="AP114" s="1020">
        <v>1</v>
      </c>
      <c r="AQ114" s="1021"/>
      <c r="AR114" s="1021"/>
      <c r="AS114" s="1021"/>
      <c r="AT114" s="1022"/>
      <c r="AU114" s="958"/>
      <c r="AV114" s="959"/>
      <c r="AW114" s="959"/>
      <c r="AX114" s="959"/>
      <c r="AY114" s="959"/>
      <c r="AZ114" s="1007" t="s">
        <v>447</v>
      </c>
      <c r="BA114" s="1008"/>
      <c r="BB114" s="1008"/>
      <c r="BC114" s="1008"/>
      <c r="BD114" s="1008"/>
      <c r="BE114" s="1008"/>
      <c r="BF114" s="1008"/>
      <c r="BG114" s="1008"/>
      <c r="BH114" s="1008"/>
      <c r="BI114" s="1008"/>
      <c r="BJ114" s="1008"/>
      <c r="BK114" s="1008"/>
      <c r="BL114" s="1008"/>
      <c r="BM114" s="1008"/>
      <c r="BN114" s="1008"/>
      <c r="BO114" s="1008"/>
      <c r="BP114" s="1009"/>
      <c r="BQ114" s="977">
        <v>101306</v>
      </c>
      <c r="BR114" s="978"/>
      <c r="BS114" s="978"/>
      <c r="BT114" s="978"/>
      <c r="BU114" s="978"/>
      <c r="BV114" s="978">
        <v>91796</v>
      </c>
      <c r="BW114" s="978"/>
      <c r="BX114" s="978"/>
      <c r="BY114" s="978"/>
      <c r="BZ114" s="978"/>
      <c r="CA114" s="978">
        <v>157718</v>
      </c>
      <c r="CB114" s="978"/>
      <c r="CC114" s="978"/>
      <c r="CD114" s="978"/>
      <c r="CE114" s="978"/>
      <c r="CF114" s="972">
        <v>5.5</v>
      </c>
      <c r="CG114" s="973"/>
      <c r="CH114" s="973"/>
      <c r="CI114" s="973"/>
      <c r="CJ114" s="973"/>
      <c r="CK114" s="1003"/>
      <c r="CL114" s="1004"/>
      <c r="CM114" s="974" t="s">
        <v>448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127</v>
      </c>
      <c r="DH114" s="1017"/>
      <c r="DI114" s="1017"/>
      <c r="DJ114" s="1017"/>
      <c r="DK114" s="1018"/>
      <c r="DL114" s="1019" t="s">
        <v>127</v>
      </c>
      <c r="DM114" s="1017"/>
      <c r="DN114" s="1017"/>
      <c r="DO114" s="1017"/>
      <c r="DP114" s="1018"/>
      <c r="DQ114" s="1019" t="s">
        <v>445</v>
      </c>
      <c r="DR114" s="1017"/>
      <c r="DS114" s="1017"/>
      <c r="DT114" s="1017"/>
      <c r="DU114" s="1018"/>
      <c r="DV114" s="1020" t="s">
        <v>127</v>
      </c>
      <c r="DW114" s="1021"/>
      <c r="DX114" s="1021"/>
      <c r="DY114" s="1021"/>
      <c r="DZ114" s="1022"/>
    </row>
    <row r="115" spans="1:130" s="248" customFormat="1" ht="26.25" customHeight="1">
      <c r="A115" s="1012"/>
      <c r="B115" s="1013"/>
      <c r="C115" s="1008" t="s">
        <v>449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919</v>
      </c>
      <c r="AB115" s="992"/>
      <c r="AC115" s="992"/>
      <c r="AD115" s="992"/>
      <c r="AE115" s="993"/>
      <c r="AF115" s="994">
        <v>858</v>
      </c>
      <c r="AG115" s="992"/>
      <c r="AH115" s="992"/>
      <c r="AI115" s="992"/>
      <c r="AJ115" s="993"/>
      <c r="AK115" s="994">
        <v>176</v>
      </c>
      <c r="AL115" s="992"/>
      <c r="AM115" s="992"/>
      <c r="AN115" s="992"/>
      <c r="AO115" s="993"/>
      <c r="AP115" s="995">
        <v>0</v>
      </c>
      <c r="AQ115" s="996"/>
      <c r="AR115" s="996"/>
      <c r="AS115" s="996"/>
      <c r="AT115" s="997"/>
      <c r="AU115" s="958"/>
      <c r="AV115" s="959"/>
      <c r="AW115" s="959"/>
      <c r="AX115" s="959"/>
      <c r="AY115" s="959"/>
      <c r="AZ115" s="1007" t="s">
        <v>450</v>
      </c>
      <c r="BA115" s="1008"/>
      <c r="BB115" s="1008"/>
      <c r="BC115" s="1008"/>
      <c r="BD115" s="1008"/>
      <c r="BE115" s="1008"/>
      <c r="BF115" s="1008"/>
      <c r="BG115" s="1008"/>
      <c r="BH115" s="1008"/>
      <c r="BI115" s="1008"/>
      <c r="BJ115" s="1008"/>
      <c r="BK115" s="1008"/>
      <c r="BL115" s="1008"/>
      <c r="BM115" s="1008"/>
      <c r="BN115" s="1008"/>
      <c r="BO115" s="1008"/>
      <c r="BP115" s="1009"/>
      <c r="BQ115" s="977" t="s">
        <v>127</v>
      </c>
      <c r="BR115" s="978"/>
      <c r="BS115" s="978"/>
      <c r="BT115" s="978"/>
      <c r="BU115" s="978"/>
      <c r="BV115" s="978" t="s">
        <v>127</v>
      </c>
      <c r="BW115" s="978"/>
      <c r="BX115" s="978"/>
      <c r="BY115" s="978"/>
      <c r="BZ115" s="978"/>
      <c r="CA115" s="978" t="s">
        <v>127</v>
      </c>
      <c r="CB115" s="978"/>
      <c r="CC115" s="978"/>
      <c r="CD115" s="978"/>
      <c r="CE115" s="978"/>
      <c r="CF115" s="972" t="s">
        <v>127</v>
      </c>
      <c r="CG115" s="973"/>
      <c r="CH115" s="973"/>
      <c r="CI115" s="973"/>
      <c r="CJ115" s="973"/>
      <c r="CK115" s="1003"/>
      <c r="CL115" s="1004"/>
      <c r="CM115" s="1007" t="s">
        <v>451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127</v>
      </c>
      <c r="DH115" s="1017"/>
      <c r="DI115" s="1017"/>
      <c r="DJ115" s="1017"/>
      <c r="DK115" s="1018"/>
      <c r="DL115" s="1019" t="s">
        <v>127</v>
      </c>
      <c r="DM115" s="1017"/>
      <c r="DN115" s="1017"/>
      <c r="DO115" s="1017"/>
      <c r="DP115" s="1018"/>
      <c r="DQ115" s="1019" t="s">
        <v>435</v>
      </c>
      <c r="DR115" s="1017"/>
      <c r="DS115" s="1017"/>
      <c r="DT115" s="1017"/>
      <c r="DU115" s="1018"/>
      <c r="DV115" s="1020" t="s">
        <v>127</v>
      </c>
      <c r="DW115" s="1021"/>
      <c r="DX115" s="1021"/>
      <c r="DY115" s="1021"/>
      <c r="DZ115" s="1022"/>
    </row>
    <row r="116" spans="1:130" s="248" customFormat="1" ht="26.25" customHeight="1">
      <c r="A116" s="1014"/>
      <c r="B116" s="1015"/>
      <c r="C116" s="1023" t="s">
        <v>452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127</v>
      </c>
      <c r="AB116" s="1017"/>
      <c r="AC116" s="1017"/>
      <c r="AD116" s="1017"/>
      <c r="AE116" s="1018"/>
      <c r="AF116" s="1019" t="s">
        <v>127</v>
      </c>
      <c r="AG116" s="1017"/>
      <c r="AH116" s="1017"/>
      <c r="AI116" s="1017"/>
      <c r="AJ116" s="1018"/>
      <c r="AK116" s="1019" t="s">
        <v>127</v>
      </c>
      <c r="AL116" s="1017"/>
      <c r="AM116" s="1017"/>
      <c r="AN116" s="1017"/>
      <c r="AO116" s="1018"/>
      <c r="AP116" s="1020" t="s">
        <v>435</v>
      </c>
      <c r="AQ116" s="1021"/>
      <c r="AR116" s="1021"/>
      <c r="AS116" s="1021"/>
      <c r="AT116" s="1022"/>
      <c r="AU116" s="958"/>
      <c r="AV116" s="959"/>
      <c r="AW116" s="959"/>
      <c r="AX116" s="959"/>
      <c r="AY116" s="959"/>
      <c r="AZ116" s="1025" t="s">
        <v>453</v>
      </c>
      <c r="BA116" s="1026"/>
      <c r="BB116" s="1026"/>
      <c r="BC116" s="1026"/>
      <c r="BD116" s="1026"/>
      <c r="BE116" s="1026"/>
      <c r="BF116" s="1026"/>
      <c r="BG116" s="1026"/>
      <c r="BH116" s="1026"/>
      <c r="BI116" s="1026"/>
      <c r="BJ116" s="1026"/>
      <c r="BK116" s="1026"/>
      <c r="BL116" s="1026"/>
      <c r="BM116" s="1026"/>
      <c r="BN116" s="1026"/>
      <c r="BO116" s="1026"/>
      <c r="BP116" s="1027"/>
      <c r="BQ116" s="977" t="s">
        <v>127</v>
      </c>
      <c r="BR116" s="978"/>
      <c r="BS116" s="978"/>
      <c r="BT116" s="978"/>
      <c r="BU116" s="978"/>
      <c r="BV116" s="978" t="s">
        <v>435</v>
      </c>
      <c r="BW116" s="978"/>
      <c r="BX116" s="978"/>
      <c r="BY116" s="978"/>
      <c r="BZ116" s="978"/>
      <c r="CA116" s="978" t="s">
        <v>127</v>
      </c>
      <c r="CB116" s="978"/>
      <c r="CC116" s="978"/>
      <c r="CD116" s="978"/>
      <c r="CE116" s="978"/>
      <c r="CF116" s="972" t="s">
        <v>127</v>
      </c>
      <c r="CG116" s="973"/>
      <c r="CH116" s="973"/>
      <c r="CI116" s="973"/>
      <c r="CJ116" s="973"/>
      <c r="CK116" s="1003"/>
      <c r="CL116" s="1004"/>
      <c r="CM116" s="974" t="s">
        <v>454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127</v>
      </c>
      <c r="DH116" s="1017"/>
      <c r="DI116" s="1017"/>
      <c r="DJ116" s="1017"/>
      <c r="DK116" s="1018"/>
      <c r="DL116" s="1019" t="s">
        <v>127</v>
      </c>
      <c r="DM116" s="1017"/>
      <c r="DN116" s="1017"/>
      <c r="DO116" s="1017"/>
      <c r="DP116" s="1018"/>
      <c r="DQ116" s="1019" t="s">
        <v>127</v>
      </c>
      <c r="DR116" s="1017"/>
      <c r="DS116" s="1017"/>
      <c r="DT116" s="1017"/>
      <c r="DU116" s="1018"/>
      <c r="DV116" s="1020" t="s">
        <v>127</v>
      </c>
      <c r="DW116" s="1021"/>
      <c r="DX116" s="1021"/>
      <c r="DY116" s="1021"/>
      <c r="DZ116" s="1022"/>
    </row>
    <row r="117" spans="1:130" s="248" customFormat="1" ht="26.25" customHeight="1">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455</v>
      </c>
      <c r="Z117" s="944"/>
      <c r="AA117" s="1034">
        <v>426811</v>
      </c>
      <c r="AB117" s="1035"/>
      <c r="AC117" s="1035"/>
      <c r="AD117" s="1035"/>
      <c r="AE117" s="1036"/>
      <c r="AF117" s="1037">
        <v>436362</v>
      </c>
      <c r="AG117" s="1035"/>
      <c r="AH117" s="1035"/>
      <c r="AI117" s="1035"/>
      <c r="AJ117" s="1036"/>
      <c r="AK117" s="1037">
        <v>441742</v>
      </c>
      <c r="AL117" s="1035"/>
      <c r="AM117" s="1035"/>
      <c r="AN117" s="1035"/>
      <c r="AO117" s="1036"/>
      <c r="AP117" s="1038"/>
      <c r="AQ117" s="1039"/>
      <c r="AR117" s="1039"/>
      <c r="AS117" s="1039"/>
      <c r="AT117" s="1040"/>
      <c r="AU117" s="958"/>
      <c r="AV117" s="959"/>
      <c r="AW117" s="959"/>
      <c r="AX117" s="959"/>
      <c r="AY117" s="959"/>
      <c r="AZ117" s="1025" t="s">
        <v>456</v>
      </c>
      <c r="BA117" s="1026"/>
      <c r="BB117" s="1026"/>
      <c r="BC117" s="1026"/>
      <c r="BD117" s="1026"/>
      <c r="BE117" s="1026"/>
      <c r="BF117" s="1026"/>
      <c r="BG117" s="1026"/>
      <c r="BH117" s="1026"/>
      <c r="BI117" s="1026"/>
      <c r="BJ117" s="1026"/>
      <c r="BK117" s="1026"/>
      <c r="BL117" s="1026"/>
      <c r="BM117" s="1026"/>
      <c r="BN117" s="1026"/>
      <c r="BO117" s="1026"/>
      <c r="BP117" s="1027"/>
      <c r="BQ117" s="977" t="s">
        <v>127</v>
      </c>
      <c r="BR117" s="978"/>
      <c r="BS117" s="978"/>
      <c r="BT117" s="978"/>
      <c r="BU117" s="978"/>
      <c r="BV117" s="978" t="s">
        <v>127</v>
      </c>
      <c r="BW117" s="978"/>
      <c r="BX117" s="978"/>
      <c r="BY117" s="978"/>
      <c r="BZ117" s="978"/>
      <c r="CA117" s="978" t="s">
        <v>127</v>
      </c>
      <c r="CB117" s="978"/>
      <c r="CC117" s="978"/>
      <c r="CD117" s="978"/>
      <c r="CE117" s="978"/>
      <c r="CF117" s="972" t="s">
        <v>127</v>
      </c>
      <c r="CG117" s="973"/>
      <c r="CH117" s="973"/>
      <c r="CI117" s="973"/>
      <c r="CJ117" s="973"/>
      <c r="CK117" s="1003"/>
      <c r="CL117" s="1004"/>
      <c r="CM117" s="974" t="s">
        <v>457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127</v>
      </c>
      <c r="DH117" s="1017"/>
      <c r="DI117" s="1017"/>
      <c r="DJ117" s="1017"/>
      <c r="DK117" s="1018"/>
      <c r="DL117" s="1019" t="s">
        <v>127</v>
      </c>
      <c r="DM117" s="1017"/>
      <c r="DN117" s="1017"/>
      <c r="DO117" s="1017"/>
      <c r="DP117" s="1018"/>
      <c r="DQ117" s="1019" t="s">
        <v>127</v>
      </c>
      <c r="DR117" s="1017"/>
      <c r="DS117" s="1017"/>
      <c r="DT117" s="1017"/>
      <c r="DU117" s="1018"/>
      <c r="DV117" s="1020" t="s">
        <v>127</v>
      </c>
      <c r="DW117" s="1021"/>
      <c r="DX117" s="1021"/>
      <c r="DY117" s="1021"/>
      <c r="DZ117" s="1022"/>
    </row>
    <row r="118" spans="1:130" s="248" customFormat="1" ht="26.25" customHeight="1">
      <c r="A118" s="962" t="s">
        <v>429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426</v>
      </c>
      <c r="AB118" s="943"/>
      <c r="AC118" s="943"/>
      <c r="AD118" s="943"/>
      <c r="AE118" s="944"/>
      <c r="AF118" s="942" t="s">
        <v>427</v>
      </c>
      <c r="AG118" s="943"/>
      <c r="AH118" s="943"/>
      <c r="AI118" s="943"/>
      <c r="AJ118" s="944"/>
      <c r="AK118" s="942" t="s">
        <v>303</v>
      </c>
      <c r="AL118" s="943"/>
      <c r="AM118" s="943"/>
      <c r="AN118" s="943"/>
      <c r="AO118" s="944"/>
      <c r="AP118" s="1029" t="s">
        <v>428</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127</v>
      </c>
      <c r="BR118" s="1056"/>
      <c r="BS118" s="1056"/>
      <c r="BT118" s="1056"/>
      <c r="BU118" s="1056"/>
      <c r="BV118" s="1056" t="s">
        <v>127</v>
      </c>
      <c r="BW118" s="1056"/>
      <c r="BX118" s="1056"/>
      <c r="BY118" s="1056"/>
      <c r="BZ118" s="1056"/>
      <c r="CA118" s="1056" t="s">
        <v>445</v>
      </c>
      <c r="CB118" s="1056"/>
      <c r="CC118" s="1056"/>
      <c r="CD118" s="1056"/>
      <c r="CE118" s="1056"/>
      <c r="CF118" s="972" t="s">
        <v>127</v>
      </c>
      <c r="CG118" s="973"/>
      <c r="CH118" s="973"/>
      <c r="CI118" s="973"/>
      <c r="CJ118" s="973"/>
      <c r="CK118" s="1003"/>
      <c r="CL118" s="1004"/>
      <c r="CM118" s="974" t="s">
        <v>459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127</v>
      </c>
      <c r="DH118" s="1017"/>
      <c r="DI118" s="1017"/>
      <c r="DJ118" s="1017"/>
      <c r="DK118" s="1018"/>
      <c r="DL118" s="1019" t="s">
        <v>127</v>
      </c>
      <c r="DM118" s="1017"/>
      <c r="DN118" s="1017"/>
      <c r="DO118" s="1017"/>
      <c r="DP118" s="1018"/>
      <c r="DQ118" s="1019" t="s">
        <v>445</v>
      </c>
      <c r="DR118" s="1017"/>
      <c r="DS118" s="1017"/>
      <c r="DT118" s="1017"/>
      <c r="DU118" s="1018"/>
      <c r="DV118" s="1020" t="s">
        <v>127</v>
      </c>
      <c r="DW118" s="1021"/>
      <c r="DX118" s="1021"/>
      <c r="DY118" s="1021"/>
      <c r="DZ118" s="1022"/>
    </row>
    <row r="119" spans="1:130" s="248" customFormat="1" ht="26.25" customHeight="1">
      <c r="A119" s="1116" t="s">
        <v>432</v>
      </c>
      <c r="B119" s="1002"/>
      <c r="C119" s="981" t="s">
        <v>433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127</v>
      </c>
      <c r="AB119" s="950"/>
      <c r="AC119" s="950"/>
      <c r="AD119" s="950"/>
      <c r="AE119" s="951"/>
      <c r="AF119" s="952" t="s">
        <v>127</v>
      </c>
      <c r="AG119" s="950"/>
      <c r="AH119" s="950"/>
      <c r="AI119" s="950"/>
      <c r="AJ119" s="951"/>
      <c r="AK119" s="952" t="s">
        <v>127</v>
      </c>
      <c r="AL119" s="950"/>
      <c r="AM119" s="950"/>
      <c r="AN119" s="950"/>
      <c r="AO119" s="951"/>
      <c r="AP119" s="953" t="s">
        <v>127</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460</v>
      </c>
      <c r="BP119" s="1064"/>
      <c r="BQ119" s="1055">
        <v>3983247</v>
      </c>
      <c r="BR119" s="1056"/>
      <c r="BS119" s="1056"/>
      <c r="BT119" s="1056"/>
      <c r="BU119" s="1056"/>
      <c r="BV119" s="1056">
        <v>3785400</v>
      </c>
      <c r="BW119" s="1056"/>
      <c r="BX119" s="1056"/>
      <c r="BY119" s="1056"/>
      <c r="BZ119" s="1056"/>
      <c r="CA119" s="1056">
        <v>3554579</v>
      </c>
      <c r="CB119" s="1056"/>
      <c r="CC119" s="1056"/>
      <c r="CD119" s="1056"/>
      <c r="CE119" s="1056"/>
      <c r="CF119" s="1057"/>
      <c r="CG119" s="1058"/>
      <c r="CH119" s="1058"/>
      <c r="CI119" s="1058"/>
      <c r="CJ119" s="1059"/>
      <c r="CK119" s="1005"/>
      <c r="CL119" s="1006"/>
      <c r="CM119" s="1060" t="s">
        <v>461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127</v>
      </c>
      <c r="DH119" s="1042"/>
      <c r="DI119" s="1042"/>
      <c r="DJ119" s="1042"/>
      <c r="DK119" s="1043"/>
      <c r="DL119" s="1041" t="s">
        <v>127</v>
      </c>
      <c r="DM119" s="1042"/>
      <c r="DN119" s="1042"/>
      <c r="DO119" s="1042"/>
      <c r="DP119" s="1043"/>
      <c r="DQ119" s="1041" t="s">
        <v>127</v>
      </c>
      <c r="DR119" s="1042"/>
      <c r="DS119" s="1042"/>
      <c r="DT119" s="1042"/>
      <c r="DU119" s="1043"/>
      <c r="DV119" s="1044" t="s">
        <v>127</v>
      </c>
      <c r="DW119" s="1045"/>
      <c r="DX119" s="1045"/>
      <c r="DY119" s="1045"/>
      <c r="DZ119" s="1046"/>
    </row>
    <row r="120" spans="1:130" s="248" customFormat="1" ht="26.25" customHeight="1">
      <c r="A120" s="1117"/>
      <c r="B120" s="1004"/>
      <c r="C120" s="974" t="s">
        <v>437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127</v>
      </c>
      <c r="AB120" s="1017"/>
      <c r="AC120" s="1017"/>
      <c r="AD120" s="1017"/>
      <c r="AE120" s="1018"/>
      <c r="AF120" s="1019" t="s">
        <v>127</v>
      </c>
      <c r="AG120" s="1017"/>
      <c r="AH120" s="1017"/>
      <c r="AI120" s="1017"/>
      <c r="AJ120" s="1018"/>
      <c r="AK120" s="1019" t="s">
        <v>127</v>
      </c>
      <c r="AL120" s="1017"/>
      <c r="AM120" s="1017"/>
      <c r="AN120" s="1017"/>
      <c r="AO120" s="1018"/>
      <c r="AP120" s="1020" t="s">
        <v>127</v>
      </c>
      <c r="AQ120" s="1021"/>
      <c r="AR120" s="1021"/>
      <c r="AS120" s="1021"/>
      <c r="AT120" s="1022"/>
      <c r="AU120" s="1047" t="s">
        <v>462</v>
      </c>
      <c r="AV120" s="1048"/>
      <c r="AW120" s="1048"/>
      <c r="AX120" s="1048"/>
      <c r="AY120" s="1049"/>
      <c r="AZ120" s="998" t="s">
        <v>463</v>
      </c>
      <c r="BA120" s="947"/>
      <c r="BB120" s="947"/>
      <c r="BC120" s="947"/>
      <c r="BD120" s="947"/>
      <c r="BE120" s="947"/>
      <c r="BF120" s="947"/>
      <c r="BG120" s="947"/>
      <c r="BH120" s="947"/>
      <c r="BI120" s="947"/>
      <c r="BJ120" s="947"/>
      <c r="BK120" s="947"/>
      <c r="BL120" s="947"/>
      <c r="BM120" s="947"/>
      <c r="BN120" s="947"/>
      <c r="BO120" s="947"/>
      <c r="BP120" s="948"/>
      <c r="BQ120" s="984">
        <v>2409452</v>
      </c>
      <c r="BR120" s="985"/>
      <c r="BS120" s="985"/>
      <c r="BT120" s="985"/>
      <c r="BU120" s="985"/>
      <c r="BV120" s="985">
        <v>2115985</v>
      </c>
      <c r="BW120" s="985"/>
      <c r="BX120" s="985"/>
      <c r="BY120" s="985"/>
      <c r="BZ120" s="985"/>
      <c r="CA120" s="985">
        <v>2560904</v>
      </c>
      <c r="CB120" s="985"/>
      <c r="CC120" s="985"/>
      <c r="CD120" s="985"/>
      <c r="CE120" s="985"/>
      <c r="CF120" s="999">
        <v>89.2</v>
      </c>
      <c r="CG120" s="1000"/>
      <c r="CH120" s="1000"/>
      <c r="CI120" s="1000"/>
      <c r="CJ120" s="1000"/>
      <c r="CK120" s="1065" t="s">
        <v>464</v>
      </c>
      <c r="CL120" s="1066"/>
      <c r="CM120" s="1066"/>
      <c r="CN120" s="1066"/>
      <c r="CO120" s="1067"/>
      <c r="CP120" s="1073" t="s">
        <v>465</v>
      </c>
      <c r="CQ120" s="1074"/>
      <c r="CR120" s="1074"/>
      <c r="CS120" s="1074"/>
      <c r="CT120" s="1074"/>
      <c r="CU120" s="1074"/>
      <c r="CV120" s="1074"/>
      <c r="CW120" s="1074"/>
      <c r="CX120" s="1074"/>
      <c r="CY120" s="1074"/>
      <c r="CZ120" s="1074"/>
      <c r="DA120" s="1074"/>
      <c r="DB120" s="1074"/>
      <c r="DC120" s="1074"/>
      <c r="DD120" s="1074"/>
      <c r="DE120" s="1074"/>
      <c r="DF120" s="1075"/>
      <c r="DG120" s="984">
        <v>1177961</v>
      </c>
      <c r="DH120" s="985"/>
      <c r="DI120" s="985"/>
      <c r="DJ120" s="985"/>
      <c r="DK120" s="985"/>
      <c r="DL120" s="985">
        <v>1037393</v>
      </c>
      <c r="DM120" s="985"/>
      <c r="DN120" s="985"/>
      <c r="DO120" s="985"/>
      <c r="DP120" s="985"/>
      <c r="DQ120" s="985">
        <v>896830</v>
      </c>
      <c r="DR120" s="985"/>
      <c r="DS120" s="985"/>
      <c r="DT120" s="985"/>
      <c r="DU120" s="985"/>
      <c r="DV120" s="986">
        <v>31.2</v>
      </c>
      <c r="DW120" s="986"/>
      <c r="DX120" s="986"/>
      <c r="DY120" s="986"/>
      <c r="DZ120" s="987"/>
    </row>
    <row r="121" spans="1:130" s="248" customFormat="1" ht="26.25" customHeight="1">
      <c r="A121" s="1117"/>
      <c r="B121" s="1004"/>
      <c r="C121" s="1025" t="s">
        <v>466</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127</v>
      </c>
      <c r="AB121" s="1017"/>
      <c r="AC121" s="1017"/>
      <c r="AD121" s="1017"/>
      <c r="AE121" s="1018"/>
      <c r="AF121" s="1019" t="s">
        <v>127</v>
      </c>
      <c r="AG121" s="1017"/>
      <c r="AH121" s="1017"/>
      <c r="AI121" s="1017"/>
      <c r="AJ121" s="1018"/>
      <c r="AK121" s="1019" t="s">
        <v>127</v>
      </c>
      <c r="AL121" s="1017"/>
      <c r="AM121" s="1017"/>
      <c r="AN121" s="1017"/>
      <c r="AO121" s="1018"/>
      <c r="AP121" s="1020" t="s">
        <v>127</v>
      </c>
      <c r="AQ121" s="1021"/>
      <c r="AR121" s="1021"/>
      <c r="AS121" s="1021"/>
      <c r="AT121" s="1022"/>
      <c r="AU121" s="1050"/>
      <c r="AV121" s="1051"/>
      <c r="AW121" s="1051"/>
      <c r="AX121" s="1051"/>
      <c r="AY121" s="1052"/>
      <c r="AZ121" s="1007" t="s">
        <v>467</v>
      </c>
      <c r="BA121" s="1008"/>
      <c r="BB121" s="1008"/>
      <c r="BC121" s="1008"/>
      <c r="BD121" s="1008"/>
      <c r="BE121" s="1008"/>
      <c r="BF121" s="1008"/>
      <c r="BG121" s="1008"/>
      <c r="BH121" s="1008"/>
      <c r="BI121" s="1008"/>
      <c r="BJ121" s="1008"/>
      <c r="BK121" s="1008"/>
      <c r="BL121" s="1008"/>
      <c r="BM121" s="1008"/>
      <c r="BN121" s="1008"/>
      <c r="BO121" s="1008"/>
      <c r="BP121" s="1009"/>
      <c r="BQ121" s="977" t="s">
        <v>127</v>
      </c>
      <c r="BR121" s="978"/>
      <c r="BS121" s="978"/>
      <c r="BT121" s="978"/>
      <c r="BU121" s="978"/>
      <c r="BV121" s="978" t="s">
        <v>127</v>
      </c>
      <c r="BW121" s="978"/>
      <c r="BX121" s="978"/>
      <c r="BY121" s="978"/>
      <c r="BZ121" s="978"/>
      <c r="CA121" s="978" t="s">
        <v>127</v>
      </c>
      <c r="CB121" s="978"/>
      <c r="CC121" s="978"/>
      <c r="CD121" s="978"/>
      <c r="CE121" s="978"/>
      <c r="CF121" s="972" t="s">
        <v>127</v>
      </c>
      <c r="CG121" s="973"/>
      <c r="CH121" s="973"/>
      <c r="CI121" s="973"/>
      <c r="CJ121" s="973"/>
      <c r="CK121" s="1068"/>
      <c r="CL121" s="1069"/>
      <c r="CM121" s="1069"/>
      <c r="CN121" s="1069"/>
      <c r="CO121" s="1070"/>
      <c r="CP121" s="1078" t="s">
        <v>468</v>
      </c>
      <c r="CQ121" s="1079"/>
      <c r="CR121" s="1079"/>
      <c r="CS121" s="1079"/>
      <c r="CT121" s="1079"/>
      <c r="CU121" s="1079"/>
      <c r="CV121" s="1079"/>
      <c r="CW121" s="1079"/>
      <c r="CX121" s="1079"/>
      <c r="CY121" s="1079"/>
      <c r="CZ121" s="1079"/>
      <c r="DA121" s="1079"/>
      <c r="DB121" s="1079"/>
      <c r="DC121" s="1079"/>
      <c r="DD121" s="1079"/>
      <c r="DE121" s="1079"/>
      <c r="DF121" s="1080"/>
      <c r="DG121" s="977">
        <v>75844</v>
      </c>
      <c r="DH121" s="978"/>
      <c r="DI121" s="978"/>
      <c r="DJ121" s="978"/>
      <c r="DK121" s="978"/>
      <c r="DL121" s="978">
        <v>54608</v>
      </c>
      <c r="DM121" s="978"/>
      <c r="DN121" s="978"/>
      <c r="DO121" s="978"/>
      <c r="DP121" s="978"/>
      <c r="DQ121" s="978">
        <v>35701</v>
      </c>
      <c r="DR121" s="978"/>
      <c r="DS121" s="978"/>
      <c r="DT121" s="978"/>
      <c r="DU121" s="978"/>
      <c r="DV121" s="979">
        <v>1.2</v>
      </c>
      <c r="DW121" s="979"/>
      <c r="DX121" s="979"/>
      <c r="DY121" s="979"/>
      <c r="DZ121" s="980"/>
    </row>
    <row r="122" spans="1:130" s="248" customFormat="1" ht="26.25" customHeight="1">
      <c r="A122" s="1117"/>
      <c r="B122" s="1004"/>
      <c r="C122" s="974" t="s">
        <v>448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127</v>
      </c>
      <c r="AB122" s="1017"/>
      <c r="AC122" s="1017"/>
      <c r="AD122" s="1017"/>
      <c r="AE122" s="1018"/>
      <c r="AF122" s="1019" t="s">
        <v>127</v>
      </c>
      <c r="AG122" s="1017"/>
      <c r="AH122" s="1017"/>
      <c r="AI122" s="1017"/>
      <c r="AJ122" s="1018"/>
      <c r="AK122" s="1019" t="s">
        <v>127</v>
      </c>
      <c r="AL122" s="1017"/>
      <c r="AM122" s="1017"/>
      <c r="AN122" s="1017"/>
      <c r="AO122" s="1018"/>
      <c r="AP122" s="1020" t="s">
        <v>127</v>
      </c>
      <c r="AQ122" s="1021"/>
      <c r="AR122" s="1021"/>
      <c r="AS122" s="1021"/>
      <c r="AT122" s="1022"/>
      <c r="AU122" s="1050"/>
      <c r="AV122" s="1051"/>
      <c r="AW122" s="1051"/>
      <c r="AX122" s="1051"/>
      <c r="AY122" s="1052"/>
      <c r="AZ122" s="1032" t="s">
        <v>469</v>
      </c>
      <c r="BA122" s="1023"/>
      <c r="BB122" s="1023"/>
      <c r="BC122" s="1023"/>
      <c r="BD122" s="1023"/>
      <c r="BE122" s="1023"/>
      <c r="BF122" s="1023"/>
      <c r="BG122" s="1023"/>
      <c r="BH122" s="1023"/>
      <c r="BI122" s="1023"/>
      <c r="BJ122" s="1023"/>
      <c r="BK122" s="1023"/>
      <c r="BL122" s="1023"/>
      <c r="BM122" s="1023"/>
      <c r="BN122" s="1023"/>
      <c r="BO122" s="1023"/>
      <c r="BP122" s="1024"/>
      <c r="BQ122" s="1055">
        <v>2817820</v>
      </c>
      <c r="BR122" s="1056"/>
      <c r="BS122" s="1056"/>
      <c r="BT122" s="1056"/>
      <c r="BU122" s="1056"/>
      <c r="BV122" s="1056">
        <v>2599089</v>
      </c>
      <c r="BW122" s="1056"/>
      <c r="BX122" s="1056"/>
      <c r="BY122" s="1056"/>
      <c r="BZ122" s="1056"/>
      <c r="CA122" s="1056">
        <v>2471173</v>
      </c>
      <c r="CB122" s="1056"/>
      <c r="CC122" s="1056"/>
      <c r="CD122" s="1056"/>
      <c r="CE122" s="1056"/>
      <c r="CF122" s="1076">
        <v>86</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c r="A123" s="1117"/>
      <c r="B123" s="1004"/>
      <c r="C123" s="974" t="s">
        <v>454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127</v>
      </c>
      <c r="AB123" s="1017"/>
      <c r="AC123" s="1017"/>
      <c r="AD123" s="1017"/>
      <c r="AE123" s="1018"/>
      <c r="AF123" s="1019" t="s">
        <v>127</v>
      </c>
      <c r="AG123" s="1017"/>
      <c r="AH123" s="1017"/>
      <c r="AI123" s="1017"/>
      <c r="AJ123" s="1018"/>
      <c r="AK123" s="1019" t="s">
        <v>127</v>
      </c>
      <c r="AL123" s="1017"/>
      <c r="AM123" s="1017"/>
      <c r="AN123" s="1017"/>
      <c r="AO123" s="1018"/>
      <c r="AP123" s="1020" t="s">
        <v>127</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470</v>
      </c>
      <c r="BP123" s="1064"/>
      <c r="BQ123" s="1123">
        <v>5227272</v>
      </c>
      <c r="BR123" s="1124"/>
      <c r="BS123" s="1124"/>
      <c r="BT123" s="1124"/>
      <c r="BU123" s="1124"/>
      <c r="BV123" s="1124">
        <v>4715074</v>
      </c>
      <c r="BW123" s="1124"/>
      <c r="BX123" s="1124"/>
      <c r="BY123" s="1124"/>
      <c r="BZ123" s="1124"/>
      <c r="CA123" s="1124">
        <v>5032077</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c r="A124" s="1117"/>
      <c r="B124" s="1004"/>
      <c r="C124" s="974" t="s">
        <v>457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127</v>
      </c>
      <c r="AB124" s="1017"/>
      <c r="AC124" s="1017"/>
      <c r="AD124" s="1017"/>
      <c r="AE124" s="1018"/>
      <c r="AF124" s="1019" t="s">
        <v>127</v>
      </c>
      <c r="AG124" s="1017"/>
      <c r="AH124" s="1017"/>
      <c r="AI124" s="1017"/>
      <c r="AJ124" s="1018"/>
      <c r="AK124" s="1019" t="s">
        <v>127</v>
      </c>
      <c r="AL124" s="1017"/>
      <c r="AM124" s="1017"/>
      <c r="AN124" s="1017"/>
      <c r="AO124" s="1018"/>
      <c r="AP124" s="1020" t="s">
        <v>127</v>
      </c>
      <c r="AQ124" s="1021"/>
      <c r="AR124" s="1021"/>
      <c r="AS124" s="1021"/>
      <c r="AT124" s="1022"/>
      <c r="AU124" s="1119" t="s">
        <v>471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127</v>
      </c>
      <c r="BR124" s="1086"/>
      <c r="BS124" s="1086"/>
      <c r="BT124" s="1086"/>
      <c r="BU124" s="1086"/>
      <c r="BV124" s="1086" t="s">
        <v>127</v>
      </c>
      <c r="BW124" s="1086"/>
      <c r="BX124" s="1086"/>
      <c r="BY124" s="1086"/>
      <c r="BZ124" s="1086"/>
      <c r="CA124" s="1086" t="s">
        <v>127</v>
      </c>
      <c r="CB124" s="1086"/>
      <c r="CC124" s="1086"/>
      <c r="CD124" s="1086"/>
      <c r="CE124" s="1086"/>
      <c r="CF124" s="1087"/>
      <c r="CG124" s="1088"/>
      <c r="CH124" s="1088"/>
      <c r="CI124" s="1088"/>
      <c r="CJ124" s="1089"/>
      <c r="CK124" s="1071"/>
      <c r="CL124" s="1071"/>
      <c r="CM124" s="1071"/>
      <c r="CN124" s="1071"/>
      <c r="CO124" s="1072"/>
      <c r="CP124" s="1078" t="s">
        <v>472</v>
      </c>
      <c r="CQ124" s="1079"/>
      <c r="CR124" s="1079"/>
      <c r="CS124" s="1079"/>
      <c r="CT124" s="1079"/>
      <c r="CU124" s="1079"/>
      <c r="CV124" s="1079"/>
      <c r="CW124" s="1079"/>
      <c r="CX124" s="1079"/>
      <c r="CY124" s="1079"/>
      <c r="CZ124" s="1079"/>
      <c r="DA124" s="1079"/>
      <c r="DB124" s="1079"/>
      <c r="DC124" s="1079"/>
      <c r="DD124" s="1079"/>
      <c r="DE124" s="1079"/>
      <c r="DF124" s="1080"/>
      <c r="DG124" s="1063" t="s">
        <v>127</v>
      </c>
      <c r="DH124" s="1042"/>
      <c r="DI124" s="1042"/>
      <c r="DJ124" s="1042"/>
      <c r="DK124" s="1043"/>
      <c r="DL124" s="1041" t="s">
        <v>127</v>
      </c>
      <c r="DM124" s="1042"/>
      <c r="DN124" s="1042"/>
      <c r="DO124" s="1042"/>
      <c r="DP124" s="1043"/>
      <c r="DQ124" s="1041" t="s">
        <v>127</v>
      </c>
      <c r="DR124" s="1042"/>
      <c r="DS124" s="1042"/>
      <c r="DT124" s="1042"/>
      <c r="DU124" s="1043"/>
      <c r="DV124" s="1044" t="s">
        <v>127</v>
      </c>
      <c r="DW124" s="1045"/>
      <c r="DX124" s="1045"/>
      <c r="DY124" s="1045"/>
      <c r="DZ124" s="1046"/>
    </row>
    <row r="125" spans="1:130" s="248" customFormat="1" ht="26.25" customHeight="1">
      <c r="A125" s="1117"/>
      <c r="B125" s="1004"/>
      <c r="C125" s="974" t="s">
        <v>459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127</v>
      </c>
      <c r="AB125" s="1017"/>
      <c r="AC125" s="1017"/>
      <c r="AD125" s="1017"/>
      <c r="AE125" s="1018"/>
      <c r="AF125" s="1019" t="s">
        <v>127</v>
      </c>
      <c r="AG125" s="1017"/>
      <c r="AH125" s="1017"/>
      <c r="AI125" s="1017"/>
      <c r="AJ125" s="1018"/>
      <c r="AK125" s="1019" t="s">
        <v>127</v>
      </c>
      <c r="AL125" s="1017"/>
      <c r="AM125" s="1017"/>
      <c r="AN125" s="1017"/>
      <c r="AO125" s="1018"/>
      <c r="AP125" s="1020" t="s">
        <v>127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473</v>
      </c>
      <c r="CL125" s="1066"/>
      <c r="CM125" s="1066"/>
      <c r="CN125" s="1066"/>
      <c r="CO125" s="1067"/>
      <c r="CP125" s="998" t="s">
        <v>474</v>
      </c>
      <c r="CQ125" s="947"/>
      <c r="CR125" s="947"/>
      <c r="CS125" s="947"/>
      <c r="CT125" s="947"/>
      <c r="CU125" s="947"/>
      <c r="CV125" s="947"/>
      <c r="CW125" s="947"/>
      <c r="CX125" s="947"/>
      <c r="CY125" s="947"/>
      <c r="CZ125" s="947"/>
      <c r="DA125" s="947"/>
      <c r="DB125" s="947"/>
      <c r="DC125" s="947"/>
      <c r="DD125" s="947"/>
      <c r="DE125" s="947"/>
      <c r="DF125" s="948"/>
      <c r="DG125" s="984" t="s">
        <v>127</v>
      </c>
      <c r="DH125" s="985"/>
      <c r="DI125" s="985"/>
      <c r="DJ125" s="985"/>
      <c r="DK125" s="985"/>
      <c r="DL125" s="985" t="s">
        <v>127</v>
      </c>
      <c r="DM125" s="985"/>
      <c r="DN125" s="985"/>
      <c r="DO125" s="985"/>
      <c r="DP125" s="985"/>
      <c r="DQ125" s="985" t="s">
        <v>127</v>
      </c>
      <c r="DR125" s="985"/>
      <c r="DS125" s="985"/>
      <c r="DT125" s="985"/>
      <c r="DU125" s="985"/>
      <c r="DV125" s="986" t="s">
        <v>127</v>
      </c>
      <c r="DW125" s="986"/>
      <c r="DX125" s="986"/>
      <c r="DY125" s="986"/>
      <c r="DZ125" s="987"/>
    </row>
    <row r="126" spans="1:130" s="248" customFormat="1" ht="26.25" customHeight="1" thickBot="1">
      <c r="A126" s="1117"/>
      <c r="B126" s="1004"/>
      <c r="C126" s="974" t="s">
        <v>461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919</v>
      </c>
      <c r="AB126" s="1017"/>
      <c r="AC126" s="1017"/>
      <c r="AD126" s="1017"/>
      <c r="AE126" s="1018"/>
      <c r="AF126" s="1019">
        <v>858</v>
      </c>
      <c r="AG126" s="1017"/>
      <c r="AH126" s="1017"/>
      <c r="AI126" s="1017"/>
      <c r="AJ126" s="1018"/>
      <c r="AK126" s="1019">
        <v>176</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475</v>
      </c>
      <c r="CQ126" s="1008"/>
      <c r="CR126" s="1008"/>
      <c r="CS126" s="1008"/>
      <c r="CT126" s="1008"/>
      <c r="CU126" s="1008"/>
      <c r="CV126" s="1008"/>
      <c r="CW126" s="1008"/>
      <c r="CX126" s="1008"/>
      <c r="CY126" s="1008"/>
      <c r="CZ126" s="1008"/>
      <c r="DA126" s="1008"/>
      <c r="DB126" s="1008"/>
      <c r="DC126" s="1008"/>
      <c r="DD126" s="1008"/>
      <c r="DE126" s="1008"/>
      <c r="DF126" s="1009"/>
      <c r="DG126" s="977" t="s">
        <v>127</v>
      </c>
      <c r="DH126" s="978"/>
      <c r="DI126" s="978"/>
      <c r="DJ126" s="978"/>
      <c r="DK126" s="978"/>
      <c r="DL126" s="978" t="s">
        <v>127</v>
      </c>
      <c r="DM126" s="978"/>
      <c r="DN126" s="978"/>
      <c r="DO126" s="978"/>
      <c r="DP126" s="978"/>
      <c r="DQ126" s="978" t="s">
        <v>127</v>
      </c>
      <c r="DR126" s="978"/>
      <c r="DS126" s="978"/>
      <c r="DT126" s="978"/>
      <c r="DU126" s="978"/>
      <c r="DV126" s="979" t="s">
        <v>127</v>
      </c>
      <c r="DW126" s="979"/>
      <c r="DX126" s="979"/>
      <c r="DY126" s="979"/>
      <c r="DZ126" s="980"/>
    </row>
    <row r="127" spans="1:130" s="248" customFormat="1" ht="26.25" customHeight="1">
      <c r="A127" s="1118"/>
      <c r="B127" s="1006"/>
      <c r="C127" s="1060" t="s">
        <v>476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127</v>
      </c>
      <c r="AB127" s="1017"/>
      <c r="AC127" s="1017"/>
      <c r="AD127" s="1017"/>
      <c r="AE127" s="1018"/>
      <c r="AF127" s="1019" t="s">
        <v>127</v>
      </c>
      <c r="AG127" s="1017"/>
      <c r="AH127" s="1017"/>
      <c r="AI127" s="1017"/>
      <c r="AJ127" s="1018"/>
      <c r="AK127" s="1019" t="s">
        <v>127</v>
      </c>
      <c r="AL127" s="1017"/>
      <c r="AM127" s="1017"/>
      <c r="AN127" s="1017"/>
      <c r="AO127" s="1018"/>
      <c r="AP127" s="1020" t="s">
        <v>127</v>
      </c>
      <c r="AQ127" s="1021"/>
      <c r="AR127" s="1021"/>
      <c r="AS127" s="1021"/>
      <c r="AT127" s="1022"/>
      <c r="AU127" s="284"/>
      <c r="AV127" s="284"/>
      <c r="AW127" s="284"/>
      <c r="AX127" s="1090" t="s">
        <v>477</v>
      </c>
      <c r="AY127" s="1091"/>
      <c r="AZ127" s="1091"/>
      <c r="BA127" s="1091"/>
      <c r="BB127" s="1091"/>
      <c r="BC127" s="1091"/>
      <c r="BD127" s="1091"/>
      <c r="BE127" s="1092"/>
      <c r="BF127" s="1093" t="s">
        <v>478</v>
      </c>
      <c r="BG127" s="1091"/>
      <c r="BH127" s="1091"/>
      <c r="BI127" s="1091"/>
      <c r="BJ127" s="1091"/>
      <c r="BK127" s="1091"/>
      <c r="BL127" s="1092"/>
      <c r="BM127" s="1093" t="s">
        <v>479</v>
      </c>
      <c r="BN127" s="1091"/>
      <c r="BO127" s="1091"/>
      <c r="BP127" s="1091"/>
      <c r="BQ127" s="1091"/>
      <c r="BR127" s="1091"/>
      <c r="BS127" s="1092"/>
      <c r="BT127" s="1093" t="s">
        <v>480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481</v>
      </c>
      <c r="CQ127" s="1008"/>
      <c r="CR127" s="1008"/>
      <c r="CS127" s="1008"/>
      <c r="CT127" s="1008"/>
      <c r="CU127" s="1008"/>
      <c r="CV127" s="1008"/>
      <c r="CW127" s="1008"/>
      <c r="CX127" s="1008"/>
      <c r="CY127" s="1008"/>
      <c r="CZ127" s="1008"/>
      <c r="DA127" s="1008"/>
      <c r="DB127" s="1008"/>
      <c r="DC127" s="1008"/>
      <c r="DD127" s="1008"/>
      <c r="DE127" s="1008"/>
      <c r="DF127" s="1009"/>
      <c r="DG127" s="977" t="s">
        <v>127</v>
      </c>
      <c r="DH127" s="978"/>
      <c r="DI127" s="978"/>
      <c r="DJ127" s="978"/>
      <c r="DK127" s="978"/>
      <c r="DL127" s="978" t="s">
        <v>127</v>
      </c>
      <c r="DM127" s="978"/>
      <c r="DN127" s="978"/>
      <c r="DO127" s="978"/>
      <c r="DP127" s="978"/>
      <c r="DQ127" s="978" t="s">
        <v>127</v>
      </c>
      <c r="DR127" s="978"/>
      <c r="DS127" s="978"/>
      <c r="DT127" s="978"/>
      <c r="DU127" s="978"/>
      <c r="DV127" s="979" t="s">
        <v>127</v>
      </c>
      <c r="DW127" s="979"/>
      <c r="DX127" s="979"/>
      <c r="DY127" s="979"/>
      <c r="DZ127" s="980"/>
    </row>
    <row r="128" spans="1:130" s="248" customFormat="1" ht="26.25" customHeight="1" thickBot="1">
      <c r="A128" s="1101" t="s">
        <v>482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483</v>
      </c>
      <c r="X128" s="1103"/>
      <c r="Y128" s="1103"/>
      <c r="Z128" s="1104"/>
      <c r="AA128" s="1105" t="s">
        <v>127</v>
      </c>
      <c r="AB128" s="1106"/>
      <c r="AC128" s="1106"/>
      <c r="AD128" s="1106"/>
      <c r="AE128" s="1107"/>
      <c r="AF128" s="1108" t="s">
        <v>127</v>
      </c>
      <c r="AG128" s="1106"/>
      <c r="AH128" s="1106"/>
      <c r="AI128" s="1106"/>
      <c r="AJ128" s="1107"/>
      <c r="AK128" s="1108" t="s">
        <v>127</v>
      </c>
      <c r="AL128" s="1106"/>
      <c r="AM128" s="1106"/>
      <c r="AN128" s="1106"/>
      <c r="AO128" s="1107"/>
      <c r="AP128" s="1109"/>
      <c r="AQ128" s="1110"/>
      <c r="AR128" s="1110"/>
      <c r="AS128" s="1110"/>
      <c r="AT128" s="1111"/>
      <c r="AU128" s="284"/>
      <c r="AV128" s="284"/>
      <c r="AW128" s="284"/>
      <c r="AX128" s="946" t="s">
        <v>484</v>
      </c>
      <c r="AY128" s="947"/>
      <c r="AZ128" s="947"/>
      <c r="BA128" s="947"/>
      <c r="BB128" s="947"/>
      <c r="BC128" s="947"/>
      <c r="BD128" s="947"/>
      <c r="BE128" s="948"/>
      <c r="BF128" s="1112" t="s">
        <v>127</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485</v>
      </c>
      <c r="CQ128" s="1095"/>
      <c r="CR128" s="1095"/>
      <c r="CS128" s="1095"/>
      <c r="CT128" s="1095"/>
      <c r="CU128" s="1095"/>
      <c r="CV128" s="1095"/>
      <c r="CW128" s="1095"/>
      <c r="CX128" s="1095"/>
      <c r="CY128" s="1095"/>
      <c r="CZ128" s="1095"/>
      <c r="DA128" s="1095"/>
      <c r="DB128" s="1095"/>
      <c r="DC128" s="1095"/>
      <c r="DD128" s="1095"/>
      <c r="DE128" s="1095"/>
      <c r="DF128" s="1096"/>
      <c r="DG128" s="1097" t="s">
        <v>127</v>
      </c>
      <c r="DH128" s="1098"/>
      <c r="DI128" s="1098"/>
      <c r="DJ128" s="1098"/>
      <c r="DK128" s="1098"/>
      <c r="DL128" s="1098" t="s">
        <v>127</v>
      </c>
      <c r="DM128" s="1098"/>
      <c r="DN128" s="1098"/>
      <c r="DO128" s="1098"/>
      <c r="DP128" s="1098"/>
      <c r="DQ128" s="1098" t="s">
        <v>127</v>
      </c>
      <c r="DR128" s="1098"/>
      <c r="DS128" s="1098"/>
      <c r="DT128" s="1098"/>
      <c r="DU128" s="1098"/>
      <c r="DV128" s="1099" t="s">
        <v>127</v>
      </c>
      <c r="DW128" s="1099"/>
      <c r="DX128" s="1099"/>
      <c r="DY128" s="1099"/>
      <c r="DZ128" s="1100"/>
    </row>
    <row r="129" spans="1:131" s="248" customFormat="1" ht="26.25" customHeight="1">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486</v>
      </c>
      <c r="X129" s="1132"/>
      <c r="Y129" s="1132"/>
      <c r="Z129" s="1133"/>
      <c r="AA129" s="1016">
        <v>2965802</v>
      </c>
      <c r="AB129" s="1017"/>
      <c r="AC129" s="1017"/>
      <c r="AD129" s="1017"/>
      <c r="AE129" s="1018"/>
      <c r="AF129" s="1019">
        <v>2935747</v>
      </c>
      <c r="AG129" s="1017"/>
      <c r="AH129" s="1017"/>
      <c r="AI129" s="1017"/>
      <c r="AJ129" s="1018"/>
      <c r="AK129" s="1019">
        <v>3122392</v>
      </c>
      <c r="AL129" s="1017"/>
      <c r="AM129" s="1017"/>
      <c r="AN129" s="1017"/>
      <c r="AO129" s="1018"/>
      <c r="AP129" s="1134"/>
      <c r="AQ129" s="1135"/>
      <c r="AR129" s="1135"/>
      <c r="AS129" s="1135"/>
      <c r="AT129" s="1136"/>
      <c r="AU129" s="286"/>
      <c r="AV129" s="286"/>
      <c r="AW129" s="286"/>
      <c r="AX129" s="1125" t="s">
        <v>487</v>
      </c>
      <c r="AY129" s="1008"/>
      <c r="AZ129" s="1008"/>
      <c r="BA129" s="1008"/>
      <c r="BB129" s="1008"/>
      <c r="BC129" s="1008"/>
      <c r="BD129" s="1008"/>
      <c r="BE129" s="1009"/>
      <c r="BF129" s="1126" t="s">
        <v>127</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488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489</v>
      </c>
      <c r="X130" s="1132"/>
      <c r="Y130" s="1132"/>
      <c r="Z130" s="1133"/>
      <c r="AA130" s="1016">
        <v>261562</v>
      </c>
      <c r="AB130" s="1017"/>
      <c r="AC130" s="1017"/>
      <c r="AD130" s="1017"/>
      <c r="AE130" s="1018"/>
      <c r="AF130" s="1019">
        <v>254515</v>
      </c>
      <c r="AG130" s="1017"/>
      <c r="AH130" s="1017"/>
      <c r="AI130" s="1017"/>
      <c r="AJ130" s="1018"/>
      <c r="AK130" s="1019">
        <v>250193</v>
      </c>
      <c r="AL130" s="1017"/>
      <c r="AM130" s="1017"/>
      <c r="AN130" s="1017"/>
      <c r="AO130" s="1018"/>
      <c r="AP130" s="1134"/>
      <c r="AQ130" s="1135"/>
      <c r="AR130" s="1135"/>
      <c r="AS130" s="1135"/>
      <c r="AT130" s="1136"/>
      <c r="AU130" s="286"/>
      <c r="AV130" s="286"/>
      <c r="AW130" s="286"/>
      <c r="AX130" s="1125" t="s">
        <v>490</v>
      </c>
      <c r="AY130" s="1008"/>
      <c r="AZ130" s="1008"/>
      <c r="BA130" s="1008"/>
      <c r="BB130" s="1008"/>
      <c r="BC130" s="1008"/>
      <c r="BD130" s="1008"/>
      <c r="BE130" s="1009"/>
      <c r="BF130" s="1162">
        <v>6.5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491</v>
      </c>
      <c r="X131" s="1170"/>
      <c r="Y131" s="1170"/>
      <c r="Z131" s="1171"/>
      <c r="AA131" s="1063">
        <v>2704240</v>
      </c>
      <c r="AB131" s="1042"/>
      <c r="AC131" s="1042"/>
      <c r="AD131" s="1042"/>
      <c r="AE131" s="1043"/>
      <c r="AF131" s="1041">
        <v>2681232</v>
      </c>
      <c r="AG131" s="1042"/>
      <c r="AH131" s="1042"/>
      <c r="AI131" s="1042"/>
      <c r="AJ131" s="1043"/>
      <c r="AK131" s="1041">
        <v>2872199</v>
      </c>
      <c r="AL131" s="1042"/>
      <c r="AM131" s="1042"/>
      <c r="AN131" s="1042"/>
      <c r="AO131" s="1043"/>
      <c r="AP131" s="1172"/>
      <c r="AQ131" s="1173"/>
      <c r="AR131" s="1173"/>
      <c r="AS131" s="1173"/>
      <c r="AT131" s="1174"/>
      <c r="AU131" s="286"/>
      <c r="AV131" s="286"/>
      <c r="AW131" s="286"/>
      <c r="AX131" s="1144" t="s">
        <v>492</v>
      </c>
      <c r="AY131" s="1095"/>
      <c r="AZ131" s="1095"/>
      <c r="BA131" s="1095"/>
      <c r="BB131" s="1095"/>
      <c r="BC131" s="1095"/>
      <c r="BD131" s="1095"/>
      <c r="BE131" s="1096"/>
      <c r="BF131" s="1145" t="s">
        <v>127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493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494</v>
      </c>
      <c r="W132" s="1155"/>
      <c r="X132" s="1155"/>
      <c r="Y132" s="1155"/>
      <c r="Z132" s="1156"/>
      <c r="AA132" s="1157">
        <v>6.1107372130000002</v>
      </c>
      <c r="AB132" s="1158"/>
      <c r="AC132" s="1158"/>
      <c r="AD132" s="1158"/>
      <c r="AE132" s="1159"/>
      <c r="AF132" s="1160">
        <v>6.7822180249999997</v>
      </c>
      <c r="AG132" s="1158"/>
      <c r="AH132" s="1158"/>
      <c r="AI132" s="1158"/>
      <c r="AJ132" s="1159"/>
      <c r="AK132" s="1160">
        <v>6.6690713280000002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495</v>
      </c>
      <c r="W133" s="1138"/>
      <c r="X133" s="1138"/>
      <c r="Y133" s="1138"/>
      <c r="Z133" s="1139"/>
      <c r="AA133" s="1140">
        <v>5.3</v>
      </c>
      <c r="AB133" s="1141"/>
      <c r="AC133" s="1141"/>
      <c r="AD133" s="1141"/>
      <c r="AE133" s="1142"/>
      <c r="AF133" s="1140">
        <v>6.1</v>
      </c>
      <c r="AG133" s="1141"/>
      <c r="AH133" s="1141"/>
      <c r="AI133" s="1141"/>
      <c r="AJ133" s="1142"/>
      <c r="AK133" s="1140">
        <v>6.5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CfFvFh2zI+WpZQZLQuEDM/+/oG/kliaqm+T4ZUTlBi7PPbe7fwNuXLaoyAhV7P06D2hENjsEWe7w+nL1OSvtQ==" saltValue="8xYYKFT/DE9ghKUxvhEN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7734375" style="293" customWidth="1"/>
    <col min="121" max="121" width="0" style="292" hidden="1" customWidth="1"/>
    <col min="122" max="16384" width="9" style="292" hidden="1"/>
  </cols>
  <sheetData>
    <row r="1" spans="1:120" ht="13.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92"/>
    </row>
    <row r="17" spans="119:120" ht="13.2">
      <c r="DP17" s="292"/>
    </row>
    <row r="18" spans="119:120" ht="13.2"/>
    <row r="19" spans="119:120" ht="13.2"/>
    <row r="20" spans="119:120" ht="13.2">
      <c r="DO20" s="292"/>
      <c r="DP20" s="292"/>
    </row>
    <row r="21" spans="119:120" ht="13.2">
      <c r="DP21" s="292"/>
    </row>
    <row r="22" spans="119:120" ht="13.2"/>
    <row r="23" spans="119:120" ht="13.2">
      <c r="DO23" s="292"/>
      <c r="DP23" s="292"/>
    </row>
    <row r="24" spans="119:120" ht="13.2">
      <c r="DP24" s="292"/>
    </row>
    <row r="25" spans="119:120" ht="13.2">
      <c r="DP25" s="292"/>
    </row>
    <row r="26" spans="119:120" ht="13.2">
      <c r="DO26" s="292"/>
      <c r="DP26" s="292"/>
    </row>
    <row r="27" spans="119:120" ht="13.2"/>
    <row r="28" spans="119:120" ht="13.2">
      <c r="DO28" s="292"/>
      <c r="DP28" s="292"/>
    </row>
    <row r="29" spans="119:120" ht="13.2">
      <c r="DP29" s="292"/>
    </row>
    <row r="30" spans="119:120" ht="13.2"/>
    <row r="31" spans="119:120" ht="13.2">
      <c r="DO31" s="292"/>
      <c r="DP31" s="292"/>
    </row>
    <row r="32" spans="119:120" ht="13.2"/>
    <row r="33" spans="98:120" ht="13.2">
      <c r="DO33" s="292"/>
      <c r="DP33" s="292"/>
    </row>
    <row r="34" spans="98:120" ht="13.2">
      <c r="DM34" s="292"/>
    </row>
    <row r="35" spans="98:120" ht="13.2">
      <c r="CT35" s="292"/>
      <c r="CU35" s="292"/>
      <c r="CV35" s="292"/>
      <c r="CY35" s="292"/>
      <c r="CZ35" s="292"/>
      <c r="DA35" s="292"/>
      <c r="DD35" s="292"/>
      <c r="DE35" s="292"/>
      <c r="DF35" s="292"/>
      <c r="DI35" s="292"/>
      <c r="DJ35" s="292"/>
      <c r="DK35" s="292"/>
      <c r="DM35" s="292"/>
      <c r="DN35" s="292"/>
      <c r="DO35" s="292"/>
      <c r="DP35" s="292"/>
    </row>
    <row r="36" spans="98:120" ht="13.2"/>
    <row r="37" spans="98:120" ht="13.2">
      <c r="CW37" s="292"/>
      <c r="DB37" s="292"/>
      <c r="DG37" s="292"/>
      <c r="DL37" s="292"/>
      <c r="DP37" s="292"/>
    </row>
    <row r="38" spans="98:120" ht="13.2">
      <c r="CT38" s="292"/>
      <c r="CU38" s="292"/>
      <c r="CV38" s="292"/>
      <c r="CW38" s="292"/>
      <c r="CY38" s="292"/>
      <c r="CZ38" s="292"/>
      <c r="DA38" s="292"/>
      <c r="DB38" s="292"/>
      <c r="DD38" s="292"/>
      <c r="DE38" s="292"/>
      <c r="DF38" s="292"/>
      <c r="DG38" s="292"/>
      <c r="DI38" s="292"/>
      <c r="DJ38" s="292"/>
      <c r="DK38" s="292"/>
      <c r="DL38" s="292"/>
      <c r="DN38" s="292"/>
      <c r="DO38" s="292"/>
      <c r="DP38" s="29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92"/>
      <c r="DO49" s="292"/>
      <c r="DP49" s="29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92"/>
      <c r="CS63" s="292"/>
      <c r="CX63" s="292"/>
      <c r="DC63" s="292"/>
      <c r="DH63" s="292"/>
    </row>
    <row r="64" spans="22:120" ht="13.2">
      <c r="V64" s="292"/>
    </row>
    <row r="65" spans="15:120" ht="13.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c r="Q66" s="292"/>
      <c r="S66" s="292"/>
      <c r="U66" s="292"/>
      <c r="DM66" s="292"/>
    </row>
    <row r="67" spans="15:120" ht="13.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row r="69" spans="15:120" ht="13.2"/>
    <row r="70" spans="15:120" ht="13.2"/>
    <row r="71" spans="15:120" ht="13.2"/>
    <row r="72" spans="15:120" ht="13.2">
      <c r="DP72" s="292"/>
    </row>
    <row r="73" spans="15:120" ht="13.2">
      <c r="DP73" s="29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92"/>
      <c r="CX96" s="292"/>
      <c r="DC96" s="292"/>
      <c r="DH96" s="292"/>
    </row>
    <row r="97" spans="24:120" ht="13.2">
      <c r="CS97" s="292"/>
      <c r="CX97" s="292"/>
      <c r="DC97" s="292"/>
      <c r="DH97" s="292"/>
      <c r="DP97" s="293" t="s">
        <v>496</v>
      </c>
    </row>
    <row r="98" spans="24:120" ht="13.2" hidden="1">
      <c r="CS98" s="292"/>
      <c r="CX98" s="292"/>
      <c r="DC98" s="292"/>
      <c r="DH98" s="292"/>
    </row>
    <row r="99" spans="24:120" ht="13.2"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t="13.2" hidden="1">
      <c r="CT103" s="292"/>
      <c r="CV103" s="292"/>
      <c r="CW103" s="292"/>
      <c r="CY103" s="292"/>
      <c r="DA103" s="292"/>
      <c r="DB103" s="292"/>
      <c r="DD103" s="292"/>
      <c r="DF103" s="292"/>
      <c r="DG103" s="292"/>
      <c r="DI103" s="292"/>
      <c r="DK103" s="292"/>
      <c r="DL103" s="292"/>
      <c r="DM103" s="292"/>
      <c r="DN103" s="292"/>
      <c r="DO103" s="292"/>
      <c r="DP103" s="292"/>
    </row>
    <row r="104" spans="24:120" ht="13.2" hidden="1">
      <c r="CV104" s="292"/>
      <c r="CW104" s="292"/>
      <c r="DA104" s="292"/>
      <c r="DB104" s="292"/>
      <c r="DF104" s="292"/>
      <c r="DG104" s="292"/>
      <c r="DK104" s="292"/>
      <c r="DL104" s="292"/>
      <c r="DN104" s="292"/>
      <c r="DO104" s="292"/>
      <c r="DP104" s="292"/>
    </row>
    <row r="105" spans="24:120" ht="12.75" hidden="1" customHeight="1"/>
  </sheetData>
  <sheetProtection algorithmName="SHA-512" hashValue="l3qtpLyPu47LjUb4rBiy+cdBrhwRS6bfuRvkZCYISr+NNwylXQB90Dv4STt0yazAt52Hx3sUcoq0wWTw7LwqaQ==" saltValue="rwr8TgSYEYjPLrZT0vEd2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640625" style="293" customWidth="1"/>
    <col min="117" max="16384" width="9" style="292" hidden="1"/>
  </cols>
  <sheetData>
    <row r="1" spans="2:116" ht="13.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row r="3" spans="2:116" ht="13.2"/>
    <row r="4" spans="2:116" ht="13.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row r="20" spans="9:116" ht="13.2"/>
    <row r="21" spans="9:116" ht="13.2">
      <c r="DL21" s="292"/>
    </row>
    <row r="22" spans="9:116" ht="13.2">
      <c r="DI22" s="292"/>
      <c r="DJ22" s="292"/>
      <c r="DK22" s="292"/>
      <c r="DL22" s="292"/>
    </row>
    <row r="23" spans="9:116" ht="13.2">
      <c r="CY23" s="292"/>
      <c r="CZ23" s="292"/>
      <c r="DA23" s="292"/>
      <c r="DB23" s="292"/>
      <c r="DC23" s="292"/>
      <c r="DD23" s="292"/>
      <c r="DE23" s="292"/>
      <c r="DF23" s="292"/>
      <c r="DG23" s="292"/>
      <c r="DH23" s="292"/>
      <c r="DI23" s="292"/>
      <c r="DJ23" s="292"/>
      <c r="DK23" s="292"/>
      <c r="DL23" s="292"/>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92"/>
      <c r="DA35" s="292"/>
      <c r="DB35" s="292"/>
      <c r="DC35" s="292"/>
      <c r="DD35" s="292"/>
      <c r="DE35" s="292"/>
      <c r="DF35" s="292"/>
      <c r="DG35" s="292"/>
      <c r="DH35" s="292"/>
      <c r="DI35" s="292"/>
      <c r="DJ35" s="292"/>
      <c r="DK35" s="292"/>
      <c r="DL35" s="292"/>
    </row>
    <row r="36" spans="15:116" ht="13.2"/>
    <row r="37" spans="15:116" ht="13.2">
      <c r="DL37" s="292"/>
    </row>
    <row r="38" spans="15:116" ht="13.2">
      <c r="DI38" s="292"/>
      <c r="DJ38" s="292"/>
      <c r="DK38" s="292"/>
      <c r="DL38" s="292"/>
    </row>
    <row r="39" spans="15:116" ht="13.2"/>
    <row r="40" spans="15:116" ht="13.2"/>
    <row r="41" spans="15:116" ht="13.2"/>
    <row r="42" spans="15:116" ht="13.2"/>
    <row r="43" spans="15:116" ht="13.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c r="DL44" s="292"/>
    </row>
    <row r="45" spans="15:116" ht="13.2"/>
    <row r="46" spans="15:116" ht="13.2">
      <c r="DA46" s="292"/>
      <c r="DB46" s="292"/>
      <c r="DC46" s="292"/>
      <c r="DD46" s="292"/>
      <c r="DE46" s="292"/>
      <c r="DF46" s="292"/>
      <c r="DG46" s="292"/>
      <c r="DH46" s="292"/>
      <c r="DI46" s="292"/>
      <c r="DJ46" s="292"/>
      <c r="DK46" s="292"/>
      <c r="DL46" s="292"/>
    </row>
    <row r="47" spans="15:116" ht="13.2"/>
    <row r="48" spans="15:116" ht="13.2"/>
    <row r="49" spans="104:116" ht="13.2"/>
    <row r="50" spans="104:116" ht="13.2">
      <c r="CZ50" s="292"/>
      <c r="DA50" s="292"/>
      <c r="DB50" s="292"/>
      <c r="DC50" s="292"/>
      <c r="DD50" s="292"/>
      <c r="DE50" s="292"/>
      <c r="DF50" s="292"/>
      <c r="DG50" s="292"/>
      <c r="DH50" s="292"/>
      <c r="DI50" s="292"/>
      <c r="DJ50" s="292"/>
      <c r="DK50" s="292"/>
      <c r="DL50" s="292"/>
    </row>
    <row r="51" spans="104:116" ht="13.2"/>
    <row r="52" spans="104:116" ht="13.2"/>
    <row r="53" spans="104:116" ht="13.2">
      <c r="DL53" s="292"/>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92"/>
      <c r="DD67" s="292"/>
      <c r="DE67" s="292"/>
      <c r="DF67" s="292"/>
      <c r="DG67" s="292"/>
      <c r="DH67" s="292"/>
      <c r="DI67" s="292"/>
      <c r="DJ67" s="292"/>
      <c r="DK67" s="292"/>
      <c r="DL67" s="292"/>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T6On67IdcOAa2/2onYtB9MXxF8163HUdsVTwpN33c71ZA0Wb2ebvLaGu0R3s16rwBw3W7HOolBunU4QflEjmXA==" saltValue="Y0WDafpP38i6Z/bcJkDg8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c r="AS1" s="295"/>
      <c r="AT1" s="295"/>
    </row>
    <row r="2" spans="1:46" ht="13.2">
      <c r="AS2" s="295"/>
      <c r="AT2" s="295"/>
    </row>
    <row r="3" spans="1:46" ht="13.2">
      <c r="AS3" s="295"/>
      <c r="AT3" s="295"/>
    </row>
    <row r="4" spans="1:46" ht="13.2">
      <c r="AS4" s="295"/>
      <c r="AT4" s="295"/>
    </row>
    <row r="5" spans="1:46" ht="16.2">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499</v>
      </c>
      <c r="AP7" s="305"/>
      <c r="AQ7" s="306" t="s">
        <v>500</v>
      </c>
      <c r="AR7" s="307"/>
    </row>
    <row r="8" spans="1:46" ht="13.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501</v>
      </c>
      <c r="AQ8" s="312" t="s">
        <v>502</v>
      </c>
      <c r="AR8" s="313" t="s">
        <v>503</v>
      </c>
    </row>
    <row r="9" spans="1:46" ht="13.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504</v>
      </c>
      <c r="AL9" s="1178"/>
      <c r="AM9" s="1178"/>
      <c r="AN9" s="1179"/>
      <c r="AO9" s="314">
        <v>1110795</v>
      </c>
      <c r="AP9" s="314">
        <v>156098</v>
      </c>
      <c r="AQ9" s="315">
        <v>156065</v>
      </c>
      <c r="AR9" s="316">
        <v>0</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505</v>
      </c>
      <c r="AL10" s="1178"/>
      <c r="AM10" s="1178"/>
      <c r="AN10" s="1179"/>
      <c r="AO10" s="317">
        <v>191132</v>
      </c>
      <c r="AP10" s="317">
        <v>26859</v>
      </c>
      <c r="AQ10" s="318">
        <v>24089</v>
      </c>
      <c r="AR10" s="319">
        <v>11.5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506</v>
      </c>
      <c r="AL11" s="1178"/>
      <c r="AM11" s="1178"/>
      <c r="AN11" s="1179"/>
      <c r="AO11" s="317" t="s">
        <v>507</v>
      </c>
      <c r="AP11" s="317" t="s">
        <v>507</v>
      </c>
      <c r="AQ11" s="318">
        <v>3903</v>
      </c>
      <c r="AR11" s="319" t="s">
        <v>507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508</v>
      </c>
      <c r="AL12" s="1178"/>
      <c r="AM12" s="1178"/>
      <c r="AN12" s="1179"/>
      <c r="AO12" s="317" t="s">
        <v>507</v>
      </c>
      <c r="AP12" s="317" t="s">
        <v>507</v>
      </c>
      <c r="AQ12" s="318" t="s">
        <v>507</v>
      </c>
      <c r="AR12" s="319" t="s">
        <v>507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509</v>
      </c>
      <c r="AL13" s="1178"/>
      <c r="AM13" s="1178"/>
      <c r="AN13" s="1179"/>
      <c r="AO13" s="317">
        <v>32574</v>
      </c>
      <c r="AP13" s="317">
        <v>4578</v>
      </c>
      <c r="AQ13" s="318">
        <v>6134</v>
      </c>
      <c r="AR13" s="319">
        <v>-25.4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510</v>
      </c>
      <c r="AL14" s="1178"/>
      <c r="AM14" s="1178"/>
      <c r="AN14" s="1179"/>
      <c r="AO14" s="317">
        <v>23192</v>
      </c>
      <c r="AP14" s="317">
        <v>3259</v>
      </c>
      <c r="AQ14" s="318">
        <v>6841</v>
      </c>
      <c r="AR14" s="319">
        <v>-52.4</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511</v>
      </c>
      <c r="AL15" s="1184"/>
      <c r="AM15" s="1184"/>
      <c r="AN15" s="1185"/>
      <c r="AO15" s="317">
        <v>-85232</v>
      </c>
      <c r="AP15" s="317">
        <v>-11978</v>
      </c>
      <c r="AQ15" s="318">
        <v>-12699</v>
      </c>
      <c r="AR15" s="319">
        <v>-5.7</v>
      </c>
    </row>
    <row r="16" spans="1:46" ht="13.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1272461</v>
      </c>
      <c r="AP16" s="317">
        <v>178817</v>
      </c>
      <c r="AQ16" s="318">
        <v>184332</v>
      </c>
      <c r="AR16" s="319">
        <v>-3</v>
      </c>
    </row>
    <row r="17" spans="1:46" ht="13.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ht="13.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ht="13.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516</v>
      </c>
      <c r="AL21" s="1187"/>
      <c r="AM21" s="1187"/>
      <c r="AN21" s="1188"/>
      <c r="AO21" s="330">
        <v>16.16</v>
      </c>
      <c r="AP21" s="331">
        <v>15.68</v>
      </c>
      <c r="AQ21" s="332">
        <v>0.48</v>
      </c>
      <c r="AR21" s="300"/>
      <c r="AS21" s="333"/>
      <c r="AT21" s="329"/>
    </row>
    <row r="22" spans="1:46" s="334" customFormat="1" ht="13.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517</v>
      </c>
      <c r="AL22" s="1187"/>
      <c r="AM22" s="1187"/>
      <c r="AN22" s="1188"/>
      <c r="AO22" s="335">
        <v>104.3</v>
      </c>
      <c r="AP22" s="336">
        <v>95.9</v>
      </c>
      <c r="AQ22" s="337">
        <v>8.4</v>
      </c>
      <c r="AR22" s="321"/>
      <c r="AS22" s="333"/>
      <c r="AT22" s="329"/>
    </row>
    <row r="23" spans="1:46" s="334" customFormat="1" ht="13.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c r="A27" s="342"/>
      <c r="AO27" s="295"/>
      <c r="AP27" s="295"/>
      <c r="AQ27" s="295"/>
      <c r="AR27" s="295"/>
      <c r="AS27" s="295"/>
      <c r="AT27" s="295"/>
    </row>
    <row r="28" spans="1:46" ht="16.2">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499</v>
      </c>
      <c r="AP30" s="305"/>
      <c r="AQ30" s="306" t="s">
        <v>500</v>
      </c>
      <c r="AR30" s="307"/>
    </row>
    <row r="31" spans="1:46" ht="13.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501</v>
      </c>
      <c r="AQ31" s="312" t="s">
        <v>502</v>
      </c>
      <c r="AR31" s="313" t="s">
        <v>503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521</v>
      </c>
      <c r="AL32" s="1181"/>
      <c r="AM32" s="1181"/>
      <c r="AN32" s="1182"/>
      <c r="AO32" s="345">
        <v>240045</v>
      </c>
      <c r="AP32" s="345">
        <v>33733</v>
      </c>
      <c r="AQ32" s="346">
        <v>108331</v>
      </c>
      <c r="AR32" s="347">
        <v>-68.900000000000006</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522</v>
      </c>
      <c r="AL33" s="1181"/>
      <c r="AM33" s="1181"/>
      <c r="AN33" s="1182"/>
      <c r="AO33" s="345" t="s">
        <v>507</v>
      </c>
      <c r="AP33" s="345" t="s">
        <v>507</v>
      </c>
      <c r="AQ33" s="346">
        <v>132</v>
      </c>
      <c r="AR33" s="347" t="s">
        <v>507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523</v>
      </c>
      <c r="AL34" s="1181"/>
      <c r="AM34" s="1181"/>
      <c r="AN34" s="1182"/>
      <c r="AO34" s="345" t="s">
        <v>507</v>
      </c>
      <c r="AP34" s="345" t="s">
        <v>507</v>
      </c>
      <c r="AQ34" s="346">
        <v>205</v>
      </c>
      <c r="AR34" s="347" t="s">
        <v>507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524</v>
      </c>
      <c r="AL35" s="1181"/>
      <c r="AM35" s="1181"/>
      <c r="AN35" s="1182"/>
      <c r="AO35" s="345">
        <v>173529</v>
      </c>
      <c r="AP35" s="345">
        <v>24386</v>
      </c>
      <c r="AQ35" s="346">
        <v>22911</v>
      </c>
      <c r="AR35" s="347">
        <v>6.4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525</v>
      </c>
      <c r="AL36" s="1181"/>
      <c r="AM36" s="1181"/>
      <c r="AN36" s="1182"/>
      <c r="AO36" s="345">
        <v>27992</v>
      </c>
      <c r="AP36" s="345">
        <v>3934</v>
      </c>
      <c r="AQ36" s="346">
        <v>3832</v>
      </c>
      <c r="AR36" s="347">
        <v>2.7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526</v>
      </c>
      <c r="AL37" s="1181"/>
      <c r="AM37" s="1181"/>
      <c r="AN37" s="1182"/>
      <c r="AO37" s="345">
        <v>176</v>
      </c>
      <c r="AP37" s="345">
        <v>25</v>
      </c>
      <c r="AQ37" s="346">
        <v>1000</v>
      </c>
      <c r="AR37" s="347">
        <v>-97.5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527</v>
      </c>
      <c r="AL38" s="1190"/>
      <c r="AM38" s="1190"/>
      <c r="AN38" s="1191"/>
      <c r="AO38" s="348" t="s">
        <v>507</v>
      </c>
      <c r="AP38" s="348" t="s">
        <v>507</v>
      </c>
      <c r="AQ38" s="349">
        <v>21</v>
      </c>
      <c r="AR38" s="337" t="s">
        <v>507</v>
      </c>
      <c r="AS38" s="344"/>
    </row>
    <row r="39" spans="1:46" ht="13.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528</v>
      </c>
      <c r="AL39" s="1190"/>
      <c r="AM39" s="1190"/>
      <c r="AN39" s="1191"/>
      <c r="AO39" s="345" t="s">
        <v>507</v>
      </c>
      <c r="AP39" s="345" t="s">
        <v>507</v>
      </c>
      <c r="AQ39" s="346">
        <v>-5292</v>
      </c>
      <c r="AR39" s="347" t="s">
        <v>507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529</v>
      </c>
      <c r="AL40" s="1181"/>
      <c r="AM40" s="1181"/>
      <c r="AN40" s="1182"/>
      <c r="AO40" s="345">
        <v>-250193</v>
      </c>
      <c r="AP40" s="345">
        <v>-35159</v>
      </c>
      <c r="AQ40" s="346">
        <v>-91315</v>
      </c>
      <c r="AR40" s="347">
        <v>-61.5</v>
      </c>
      <c r="AS40" s="344"/>
    </row>
    <row r="41" spans="1:46" ht="13.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191549</v>
      </c>
      <c r="AP41" s="345">
        <v>26918</v>
      </c>
      <c r="AQ41" s="346">
        <v>39824</v>
      </c>
      <c r="AR41" s="347">
        <v>-32.4</v>
      </c>
      <c r="AS41" s="344"/>
    </row>
    <row r="42" spans="1:46" ht="13.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ht="13.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499</v>
      </c>
      <c r="AN49" s="1197" t="s">
        <v>533</v>
      </c>
      <c r="AO49" s="1198"/>
      <c r="AP49" s="1198"/>
      <c r="AQ49" s="1198"/>
      <c r="AR49" s="1199"/>
    </row>
    <row r="50" spans="1:44" ht="13.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534</v>
      </c>
      <c r="AO50" s="362" t="s">
        <v>535</v>
      </c>
      <c r="AP50" s="363" t="s">
        <v>536</v>
      </c>
      <c r="AQ50" s="364" t="s">
        <v>537</v>
      </c>
      <c r="AR50" s="365" t="s">
        <v>538</v>
      </c>
    </row>
    <row r="51" spans="1:44" ht="13.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587986</v>
      </c>
      <c r="AN51" s="367">
        <v>78325</v>
      </c>
      <c r="AO51" s="368">
        <v>13.4</v>
      </c>
      <c r="AP51" s="369">
        <v>168868</v>
      </c>
      <c r="AQ51" s="370">
        <v>4.0999999999999996</v>
      </c>
      <c r="AR51" s="371">
        <v>9.3000000000000007</v>
      </c>
    </row>
    <row r="52" spans="1:44" ht="13.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400927</v>
      </c>
      <c r="AN52" s="375">
        <v>53407</v>
      </c>
      <c r="AO52" s="376">
        <v>-2.2999999999999998</v>
      </c>
      <c r="AP52" s="377">
        <v>79360</v>
      </c>
      <c r="AQ52" s="378">
        <v>-0.8</v>
      </c>
      <c r="AR52" s="379">
        <v>-1.5</v>
      </c>
    </row>
    <row r="53" spans="1:44" ht="13.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428604</v>
      </c>
      <c r="AN53" s="367">
        <v>57147</v>
      </c>
      <c r="AO53" s="368">
        <v>-27</v>
      </c>
      <c r="AP53" s="369">
        <v>202870</v>
      </c>
      <c r="AQ53" s="370">
        <v>20.100000000000001</v>
      </c>
      <c r="AR53" s="371">
        <v>-47.1</v>
      </c>
    </row>
    <row r="54" spans="1:44" ht="13.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392193</v>
      </c>
      <c r="AN54" s="375">
        <v>52292</v>
      </c>
      <c r="AO54" s="376">
        <v>-2.1</v>
      </c>
      <c r="AP54" s="377">
        <v>79735</v>
      </c>
      <c r="AQ54" s="378">
        <v>0.5</v>
      </c>
      <c r="AR54" s="379">
        <v>-2.6</v>
      </c>
    </row>
    <row r="55" spans="1:44" ht="13.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541394</v>
      </c>
      <c r="AN55" s="367">
        <v>74093</v>
      </c>
      <c r="AO55" s="368">
        <v>29.7</v>
      </c>
      <c r="AP55" s="369">
        <v>167497</v>
      </c>
      <c r="AQ55" s="370">
        <v>-17.399999999999999</v>
      </c>
      <c r="AR55" s="371">
        <v>47.1</v>
      </c>
    </row>
    <row r="56" spans="1:44" ht="13.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428327</v>
      </c>
      <c r="AN56" s="375">
        <v>58619</v>
      </c>
      <c r="AO56" s="376">
        <v>12.1</v>
      </c>
      <c r="AP56" s="377">
        <v>82571</v>
      </c>
      <c r="AQ56" s="378">
        <v>3.6</v>
      </c>
      <c r="AR56" s="379">
        <v>8.5</v>
      </c>
    </row>
    <row r="57" spans="1:44" ht="13.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422258</v>
      </c>
      <c r="AN57" s="367">
        <v>58202</v>
      </c>
      <c r="AO57" s="368">
        <v>-21.4</v>
      </c>
      <c r="AP57" s="369">
        <v>190274</v>
      </c>
      <c r="AQ57" s="370">
        <v>13.6</v>
      </c>
      <c r="AR57" s="371">
        <v>-35</v>
      </c>
    </row>
    <row r="58" spans="1:44" ht="13.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363788</v>
      </c>
      <c r="AN58" s="375">
        <v>50143</v>
      </c>
      <c r="AO58" s="376">
        <v>-14.5</v>
      </c>
      <c r="AP58" s="377">
        <v>88584</v>
      </c>
      <c r="AQ58" s="378">
        <v>7.3</v>
      </c>
      <c r="AR58" s="379">
        <v>-21.8</v>
      </c>
    </row>
    <row r="59" spans="1:44" ht="13.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388568</v>
      </c>
      <c r="AN59" s="367">
        <v>54605</v>
      </c>
      <c r="AO59" s="368">
        <v>-6.2</v>
      </c>
      <c r="AP59" s="369">
        <v>200194</v>
      </c>
      <c r="AQ59" s="370">
        <v>5.2</v>
      </c>
      <c r="AR59" s="371">
        <v>-11.4</v>
      </c>
    </row>
    <row r="60" spans="1:44" ht="13.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293412</v>
      </c>
      <c r="AN60" s="375">
        <v>41233</v>
      </c>
      <c r="AO60" s="376">
        <v>-17.8</v>
      </c>
      <c r="AP60" s="377">
        <v>106422</v>
      </c>
      <c r="AQ60" s="378">
        <v>20.100000000000001</v>
      </c>
      <c r="AR60" s="379">
        <v>-37.9</v>
      </c>
    </row>
    <row r="61" spans="1:44" ht="13.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473762</v>
      </c>
      <c r="AN61" s="382">
        <v>64474</v>
      </c>
      <c r="AO61" s="383">
        <v>-2.2999999999999998</v>
      </c>
      <c r="AP61" s="384">
        <v>185941</v>
      </c>
      <c r="AQ61" s="385">
        <v>5.0999999999999996</v>
      </c>
      <c r="AR61" s="371">
        <v>-7.4</v>
      </c>
    </row>
    <row r="62" spans="1:44" ht="13.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375729</v>
      </c>
      <c r="AN62" s="375">
        <v>51139</v>
      </c>
      <c r="AO62" s="376">
        <v>-4.9000000000000004</v>
      </c>
      <c r="AP62" s="377">
        <v>87334</v>
      </c>
      <c r="AQ62" s="378">
        <v>6.1</v>
      </c>
      <c r="AR62" s="379">
        <v>-11</v>
      </c>
    </row>
    <row r="63" spans="1:44" ht="13.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t="13.2" hidden="1">
      <c r="AK70" s="295"/>
      <c r="AL70" s="295"/>
      <c r="AM70" s="295"/>
      <c r="AN70" s="295"/>
      <c r="AO70" s="295"/>
      <c r="AP70" s="295"/>
      <c r="AQ70" s="295"/>
      <c r="AR70" s="295"/>
    </row>
    <row r="71" spans="1:46" ht="13.2" hidden="1">
      <c r="AK71" s="295"/>
      <c r="AL71" s="295"/>
      <c r="AM71" s="295"/>
      <c r="AN71" s="295"/>
      <c r="AO71" s="295"/>
      <c r="AP71" s="295"/>
      <c r="AQ71" s="295"/>
      <c r="AR71" s="295"/>
    </row>
    <row r="72" spans="1:46" ht="13.2" hidden="1">
      <c r="AK72" s="295"/>
      <c r="AL72" s="295"/>
      <c r="AM72" s="295"/>
      <c r="AN72" s="295"/>
      <c r="AO72" s="295"/>
      <c r="AP72" s="295"/>
      <c r="AQ72" s="295"/>
      <c r="AR72" s="295"/>
    </row>
    <row r="73" spans="1:46" ht="13.2" hidden="1">
      <c r="AK73" s="295"/>
      <c r="AL73" s="295"/>
      <c r="AM73" s="295"/>
      <c r="AN73" s="295"/>
      <c r="AO73" s="295"/>
      <c r="AP73" s="295"/>
      <c r="AQ73" s="295"/>
      <c r="AR73" s="295"/>
    </row>
  </sheetData>
  <sheetProtection algorithmName="SHA-512" hashValue="lCurpmQUC/r9XTFbc5OHu2ykeXY3LATlg+sF9MVREfeRE91KoUqfRshiy0+9LYwZewBulF15XxXv/97umjok8Q==" saltValue="Wg/9iJCmiY3SFiY8xufiV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41406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c r="B2" s="292"/>
      <c r="DG2" s="292"/>
    </row>
    <row r="3" spans="2:125" ht="13.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row r="5" spans="2:125" ht="13.2"/>
    <row r="6" spans="2:125" ht="13.2"/>
    <row r="7" spans="2:125" ht="13.2"/>
    <row r="8" spans="2:125" ht="13.2"/>
    <row r="9" spans="2:125" ht="13.2">
      <c r="DU9" s="292"/>
    </row>
    <row r="10" spans="2:125" ht="13.2"/>
    <row r="11" spans="2:125" ht="13.2"/>
    <row r="12" spans="2:125" ht="13.2"/>
    <row r="13" spans="2:125" ht="13.2"/>
    <row r="14" spans="2:125" ht="13.2"/>
    <row r="15" spans="2:125" ht="13.2"/>
    <row r="16" spans="2:125" ht="13.2"/>
    <row r="17" spans="125:125" ht="13.2">
      <c r="DU17" s="292"/>
    </row>
    <row r="18" spans="125:125" ht="13.2"/>
    <row r="19" spans="125:125" ht="13.2"/>
    <row r="20" spans="125:125" ht="13.2">
      <c r="DU20" s="292"/>
    </row>
    <row r="21" spans="125:125" ht="13.2">
      <c r="DU21" s="292"/>
    </row>
    <row r="22" spans="125:125" ht="13.2"/>
    <row r="23" spans="125:125" ht="13.2"/>
    <row r="24" spans="125:125" ht="13.2"/>
    <row r="25" spans="125:125" ht="13.2"/>
    <row r="26" spans="125:125" ht="13.2"/>
    <row r="27" spans="125:125" ht="13.2"/>
    <row r="28" spans="125:125" ht="13.2">
      <c r="DU28" s="292"/>
    </row>
    <row r="29" spans="125:125" ht="13.2"/>
    <row r="30" spans="125:125" ht="13.2"/>
    <row r="31" spans="125:125" ht="13.2"/>
    <row r="32" spans="125:125" ht="13.2"/>
    <row r="33" spans="2:125" ht="13.2">
      <c r="B33" s="292"/>
      <c r="G33" s="292"/>
      <c r="I33" s="292"/>
    </row>
    <row r="34" spans="2:125" ht="13.2">
      <c r="C34" s="292"/>
      <c r="P34" s="292"/>
      <c r="DE34" s="292"/>
      <c r="DH34" s="292"/>
    </row>
    <row r="35" spans="2:125" ht="13.2">
      <c r="D35" s="292"/>
      <c r="E35" s="292"/>
      <c r="DG35" s="292"/>
      <c r="DJ35" s="292"/>
      <c r="DP35" s="292"/>
      <c r="DQ35" s="292"/>
      <c r="DR35" s="292"/>
      <c r="DS35" s="292"/>
      <c r="DT35" s="292"/>
      <c r="DU35" s="292"/>
    </row>
    <row r="36" spans="2:125" ht="13.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c r="DU37" s="292"/>
    </row>
    <row r="38" spans="2:125" ht="13.2">
      <c r="DT38" s="292"/>
      <c r="DU38" s="292"/>
    </row>
    <row r="39" spans="2:125" ht="13.2"/>
    <row r="40" spans="2:125" ht="13.2">
      <c r="DH40" s="292"/>
    </row>
    <row r="41" spans="2:125" ht="13.2">
      <c r="DE41" s="292"/>
    </row>
    <row r="42" spans="2:125" ht="13.2">
      <c r="DG42" s="292"/>
      <c r="DJ42" s="292"/>
    </row>
    <row r="43" spans="2:125" ht="13.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c r="DU44" s="292"/>
    </row>
    <row r="45" spans="2:125" ht="13.2"/>
    <row r="46" spans="2:125" ht="13.2"/>
    <row r="47" spans="2:125" ht="13.2"/>
    <row r="48" spans="2:125" ht="13.2">
      <c r="DT48" s="292"/>
      <c r="DU48" s="292"/>
    </row>
    <row r="49" spans="120:125" ht="13.2">
      <c r="DU49" s="292"/>
    </row>
    <row r="50" spans="120:125" ht="13.2">
      <c r="DU50" s="292"/>
    </row>
    <row r="51" spans="120:125" ht="13.2">
      <c r="DP51" s="292"/>
      <c r="DQ51" s="292"/>
      <c r="DR51" s="292"/>
      <c r="DS51" s="292"/>
      <c r="DT51" s="292"/>
      <c r="DU51" s="292"/>
    </row>
    <row r="52" spans="120:125" ht="13.2"/>
    <row r="53" spans="120:125" ht="13.2"/>
    <row r="54" spans="120:125" ht="13.2">
      <c r="DU54" s="292"/>
    </row>
    <row r="55" spans="120:125" ht="13.2"/>
    <row r="56" spans="120:125" ht="13.2"/>
    <row r="57" spans="120:125" ht="13.2"/>
    <row r="58" spans="120:125" ht="13.2">
      <c r="DU58" s="292"/>
    </row>
    <row r="59" spans="120:125" ht="13.2"/>
    <row r="60" spans="120:125" ht="13.2"/>
    <row r="61" spans="120:125" ht="13.2"/>
    <row r="62" spans="120:125" ht="13.2"/>
    <row r="63" spans="120:125" ht="13.2">
      <c r="DU63" s="292"/>
    </row>
    <row r="64" spans="120:125" ht="13.2">
      <c r="DT64" s="292"/>
      <c r="DU64" s="292"/>
    </row>
    <row r="65" spans="123:125" ht="13.2"/>
    <row r="66" spans="123:125" ht="13.2"/>
    <row r="67" spans="123:125" ht="13.2"/>
    <row r="68" spans="123:125" ht="13.2"/>
    <row r="69" spans="123:125" ht="13.2">
      <c r="DS69" s="292"/>
      <c r="DT69" s="292"/>
      <c r="DU69" s="29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92"/>
    </row>
    <row r="83" spans="116:125" ht="13.2">
      <c r="DM83" s="292"/>
      <c r="DN83" s="292"/>
      <c r="DO83" s="292"/>
      <c r="DP83" s="292"/>
      <c r="DQ83" s="292"/>
      <c r="DR83" s="292"/>
      <c r="DS83" s="292"/>
      <c r="DT83" s="292"/>
      <c r="DU83" s="292"/>
    </row>
    <row r="84" spans="116:125" ht="13.2"/>
    <row r="85" spans="116:125" ht="13.2"/>
    <row r="86" spans="116:125" ht="13.2"/>
    <row r="87" spans="116:125" ht="13.2"/>
    <row r="88" spans="116:125" ht="13.2">
      <c r="DU88" s="292"/>
    </row>
    <row r="89" spans="116:125" ht="13.2"/>
    <row r="90" spans="116:125" ht="13.2"/>
    <row r="91" spans="116:125" ht="13.2"/>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547</v>
      </c>
    </row>
    <row r="120" spans="125:125" ht="13.5" hidden="1" customHeight="1"/>
    <row r="121" spans="125:125" ht="13.5" hidden="1" customHeight="1">
      <c r="DU121" s="292"/>
    </row>
  </sheetData>
  <sheetProtection algorithmName="SHA-512" hashValue="2PDeXsp2z1/SDiwF49zZWABk95Zot39euIu85Z6SSCxfvKPGGlZrgC0StAZIlpiNhmA5A7BGISbAMg8Jbnm5zA==" saltValue="rp+GgQv3kUQFmZU6bosm8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41406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c r="B2" s="292"/>
      <c r="T2" s="292"/>
    </row>
    <row r="3" spans="1:125"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92"/>
      <c r="G33" s="292"/>
      <c r="I33" s="292"/>
    </row>
    <row r="34" spans="2:125" ht="13.2">
      <c r="C34" s="292"/>
      <c r="P34" s="292"/>
      <c r="R34" s="292"/>
      <c r="U34" s="292"/>
    </row>
    <row r="35" spans="2:125" ht="13.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c r="F36" s="292"/>
      <c r="H36" s="292"/>
      <c r="J36" s="292"/>
      <c r="K36" s="292"/>
      <c r="L36" s="292"/>
      <c r="M36" s="292"/>
      <c r="N36" s="292"/>
      <c r="O36" s="292"/>
      <c r="Q36" s="292"/>
      <c r="S36" s="292"/>
      <c r="V36" s="292"/>
    </row>
    <row r="37" spans="2:125" ht="13.2"/>
    <row r="38" spans="2:125" ht="13.2"/>
    <row r="39" spans="2:125" ht="13.2"/>
    <row r="40" spans="2:125" ht="13.2">
      <c r="U40" s="292"/>
    </row>
    <row r="41" spans="2:125" ht="13.2">
      <c r="R41" s="292"/>
    </row>
    <row r="42" spans="2:125" ht="13.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c r="Q43" s="292"/>
      <c r="S43" s="292"/>
      <c r="V43" s="29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548</v>
      </c>
    </row>
  </sheetData>
  <sheetProtection algorithmName="SHA-512" hashValue="CnE+awF2C+xBsZXVtaPOY0GMyyzCbCPa85m73hEjVQdIGA5gx5wBtIJKJQREJC+b4TMtX2Y00yxp9z0Rxwbp3Q==" saltValue="sHgi8g4L76RG4osIQ/ETF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00" t="s">
        <v>3</v>
      </c>
      <c r="D47" s="1200"/>
      <c r="E47" s="1201"/>
      <c r="F47" s="11">
        <v>23.46</v>
      </c>
      <c r="G47" s="12">
        <v>24.73</v>
      </c>
      <c r="H47" s="12">
        <v>28.83</v>
      </c>
      <c r="I47" s="12">
        <v>17.829999999999998</v>
      </c>
      <c r="J47" s="13">
        <v>26.38</v>
      </c>
    </row>
    <row r="48" spans="2:10" ht="57.75" customHeight="1">
      <c r="B48" s="14"/>
      <c r="C48" s="1202" t="s">
        <v>4</v>
      </c>
      <c r="D48" s="1202"/>
      <c r="E48" s="1203"/>
      <c r="F48" s="15">
        <v>8.0399999999999991</v>
      </c>
      <c r="G48" s="16">
        <v>9.19</v>
      </c>
      <c r="H48" s="16">
        <v>6.73</v>
      </c>
      <c r="I48" s="16">
        <v>13.87</v>
      </c>
      <c r="J48" s="17">
        <v>8.1</v>
      </c>
    </row>
    <row r="49" spans="2:10" ht="57.75" customHeight="1" thickBot="1">
      <c r="B49" s="18"/>
      <c r="C49" s="1204" t="s">
        <v>5</v>
      </c>
      <c r="D49" s="1204"/>
      <c r="E49" s="1205"/>
      <c r="F49" s="19">
        <v>1.53</v>
      </c>
      <c r="G49" s="20">
        <v>2.4700000000000002</v>
      </c>
      <c r="H49" s="20">
        <v>2.0499999999999998</v>
      </c>
      <c r="I49" s="20" t="s">
        <v>554</v>
      </c>
      <c r="J49" s="21">
        <v>4.67</v>
      </c>
    </row>
    <row r="50" spans="2:10" ht="13.5" customHeight="1"/>
  </sheetData>
  <sheetProtection algorithmName="SHA-512" hashValue="t7YqXIsTxrkwuPe51g6Qpps1mQpVp66u2NmW966ad9qntDn5rdi/GhOztFbyf5Ij3Qa5wNSQ02mSuxCHNCoCvQ==" saltValue="OG4eAGuXDrCEg1KSW9hdb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