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22_財政係\080_財政一般調査_報告\H30年度\市町村課調査物\20181016 平成２８年度財政状況資料集の再作成及び再提出について\20181120　修正\"/>
    </mc:Choice>
  </mc:AlternateContent>
  <bookViews>
    <workbookView xWindow="240" yWindow="60" windowWidth="14940" windowHeight="7875" firstSheet="12"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BE36" i="9"/>
  <c r="AM36" i="9"/>
  <c r="C36" i="9"/>
  <c r="AM35" i="9"/>
  <c r="C35" i="9"/>
  <c r="AM34" i="9"/>
  <c r="C34" i="9"/>
  <c r="U34" i="9" s="1"/>
  <c r="U35" i="9" l="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W34" i="9" l="1"/>
  <c r="BW35" i="9" s="1"/>
  <c r="BW36" i="9" s="1"/>
  <c r="BW37" i="9" s="1"/>
  <c r="BW38" i="9" s="1"/>
  <c r="BW39" i="9" s="1"/>
  <c r="BW40" i="9" s="1"/>
  <c r="BW41" i="9" s="1"/>
  <c r="CO34" i="9" l="1"/>
  <c r="CO35" i="9" s="1"/>
  <c r="CO36" i="9" s="1"/>
</calcChain>
</file>

<file path=xl/sharedStrings.xml><?xml version="1.0" encoding="utf-8"?>
<sst xmlns="http://schemas.openxmlformats.org/spreadsheetml/2006/main" count="1116" uniqueCount="562">
  <si>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</si>
  <si>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</si>
  <si>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</si>
  <si>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</si>
  <si>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</si>
  <si>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</si>
  <si>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</si>
  <si>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</si>
  <si>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</si>
  <si>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</si>
  <si>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</si>
  <si>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</si>
  <si>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</si>
  <si>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</si>
  <si>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</si>
  <si>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</si>
  <si>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</si>
  <si>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</si>
  <si>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</si>
  <si>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</si>
  <si>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</si>
  <si>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</si>
  <si>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</si>
  <si>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</si>
  <si>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</si>
  <si>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</si>
  <si>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</si>
  <si>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</si>
  <si>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</si>
  <si>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</si>
  <si>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</si>
  <si>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</si>
  <si>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</si>
  <si>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</si>
  <si>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</si>
  <si>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</si>
  <si>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</si>
  <si>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</si>
  <si>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</si>
  <si>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</si>
  <si>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</si>
  <si>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</si>
  <si>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</si>
  <si>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</si>
  <si>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</si>
  <si>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</si>
  <si>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</si>
  <si>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</si>
  <si>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</si>
  <si>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</si>
  <si>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</si>
  <si>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</si>
  <si>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</si>
  <si>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</si>
  <si>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</si>
  <si>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</si>
  <si>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</si>
  <si>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</si>
  <si>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</si>
  <si>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</si>
  <si>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</si>
  <si>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</si>
  <si>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</si>
  <si>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</si>
  <si>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</si>
  <si>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</si>
  <si>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</si>
  <si>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</si>
  <si>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</si>
  <si>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</si>
  <si>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</si>
  <si>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</si>
  <si>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</si>
  <si>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</si>
  <si>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</si>
  <si>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</si>
  <si>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</si>
  <si>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</si>
  <si>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</si>
  <si>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</si>
  <si>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</si>
  <si>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</si>
  <si>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芝山町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</si>
  <si>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</si>
  <si>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</si>
  <si>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</si>
  <si>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</si>
  <si>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</si>
  <si>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</si>
  <si>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</si>
  <si>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</si>
  <si>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</si>
  <si>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</si>
  <si>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</si>
  <si>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</si>
  <si>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</si>
  <si>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</si>
  <si>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</si>
  <si>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</si>
  <si>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</si>
  <si>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</si>
  <si>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</si>
  <si>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</si>
  <si>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</si>
  <si>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</si>
  <si>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</si>
  <si>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</si>
  <si>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</si>
  <si>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</si>
  <si>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</si>
  <si>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</si>
  <si>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</si>
  <si>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</si>
  <si>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</si>
  <si>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</si>
  <si>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</si>
  <si>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</si>
  <si>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</si>
  <si>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</si>
  <si>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</si>
  <si>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</si>
  <si>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</si>
  <si>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</si>
  <si>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</si>
  <si>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</si>
  <si>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</si>
  <si>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</si>
  <si>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</si>
  <si>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</si>
  <si>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</si>
  <si>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</si>
  <si>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</si>
  <si>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</si>
  <si>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</si>
  <si>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</si>
  <si>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</si>
  <si>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</si>
  <si>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-1.7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</si>
  <si>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</si>
  <si>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</si>
  <si>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</si>
  <si>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</si>
  <si>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</si>
  <si>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</si>
  <si>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</si>
  <si>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</si>
  <si>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</si>
  <si>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</si>
  <si>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</si>
  <si>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</si>
  <si>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</si>
  <si>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</si>
  <si>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</si>
  <si>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</si>
  <si>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</si>
  <si>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</si>
  <si>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</si>
  <si>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</si>
  <si>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</si>
  <si>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</si>
  <si>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</si>
  <si>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</si>
  <si>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</si>
  <si>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</si>
  <si>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</si>
  <si>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</si>
  <si>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</si>
  <si>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</si>
  <si>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</si>
  <si>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</si>
  <si>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</si>
  <si>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</si>
  <si>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</si>
  <si>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</si>
  <si>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</si>
  <si>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</si>
  <si>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</si>
  <si>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</si>
  <si>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</si>
  <si>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</si>
  <si>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</si>
  <si>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</si>
  <si>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</si>
  <si>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</si>
  <si>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</si>
  <si>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</si>
  <si>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</si>
  <si>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</si>
  <si>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</si>
  <si>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</si>
  <si>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</si>
  <si>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</si>
  <si>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</si>
  <si>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</si>
  <si>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</si>
  <si>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</si>
  <si>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</si>
  <si>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千葉県芝山町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</si>
  <si>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</si>
  <si>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</si>
  <si>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</si>
  <si>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</si>
  <si>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</si>
  <si>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</si>
  <si>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</si>
  <si>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</si>
  <si>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</si>
  <si>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</si>
  <si>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</si>
  <si>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</si>
  <si>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</si>
  <si>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</si>
  <si>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</si>
  <si>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</si>
  <si>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</si>
  <si>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</si>
  <si>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</si>
  <si>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</si>
  <si>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</si>
  <si>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</si>
  <si>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</si>
  <si>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</si>
  <si>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</si>
  <si>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</si>
  <si>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</si>
  <si>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</si>
  <si>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</si>
  <si>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</si>
  <si>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</si>
  <si>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</si>
  <si>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</si>
  <si>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</si>
  <si>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</si>
  <si>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</si>
  <si>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</si>
  <si>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</si>
  <si>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</si>
  <si>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</si>
  <si>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</si>
  <si>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</si>
  <si>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</si>
  <si>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</si>
  <si>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</si>
  <si>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</si>
  <si>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</si>
  <si>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</si>
  <si>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</si>
  <si>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</si>
  <si>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</si>
  <si>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</si>
  <si>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</si>
  <si>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</si>
  <si>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</si>
  <si>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</si>
  <si>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</si>
  <si>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</si>
  <si>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</si>
  <si>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</si>
  <si>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</si>
  <si>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</si>
  <si>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</si>
  <si>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</si>
  <si>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</si>
  <si>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</si>
  <si>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</si>
  <si>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</si>
  <si>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</si>
  <si>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</si>
  <si>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</si>
  <si>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</si>
  <si>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</si>
  <si>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</si>
  <si>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</si>
  <si>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</si>
  <si>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</si>
  <si>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</si>
  <si>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</si>
  <si>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</si>
  <si>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</si>
  <si>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</si>
  <si>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</si>
  <si>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</si>
  <si>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</si>
  <si>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</si>
  <si>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</si>
  <si>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</si>
  <si>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</si>
  <si>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</si>
  <si>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</si>
  <si>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</si>
  <si>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</si>
  <si>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</si>
  <si>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</si>
  <si>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</si>
  <si>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</si>
  <si>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</si>
  <si>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</si>
  <si>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</si>
  <si>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</si>
  <si>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</si>
  <si>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</si>
  <si>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</si>
  <si>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</si>
  <si>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</si>
  <si>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</si>
  <si>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</si>
  <si>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</si>
  <si>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</si>
  <si>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</si>
  <si>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</si>
  <si>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</si>
  <si>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</si>
  <si>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</si>
  <si>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</si>
  <si>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</si>
  <si>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</si>
  <si>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</si>
  <si>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</si>
  <si>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</si>
  <si>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</si>
  <si>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</si>
  <si>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</si>
  <si>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</si>
  <si>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</si>
  <si>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</si>
  <si>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</si>
  <si>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</si>
  <si>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</si>
  <si>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</si>
  <si>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</si>
  <si>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</si>
  <si>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</si>
  <si>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</si>
  <si>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</si>
  <si>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</si>
  <si>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</si>
  <si>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</si>
  <si>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</si>
  <si>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</si>
  <si>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</si>
  <si>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</si>
  <si>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</si>
  <si>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</si>
  <si>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</si>
  <si>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</si>
  <si>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</si>
  <si>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千葉県芝山町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</si>
  <si>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</si>
  <si>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</si>
  <si>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</si>
  <si>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</si>
  <si>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</si>
  <si>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</si>
  <si>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</si>
  <si>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</si>
  <si>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</si>
  <si>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</si>
  <si>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</si>
  <si>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</si>
  <si>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</si>
  <si>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</si>
  <si>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</si>
  <si>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</si>
  <si>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</si>
  <si>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</si>
  <si>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</si>
  <si>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</si>
  <si>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</si>
  <si>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</si>
  <si>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</si>
  <si>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</si>
  <si>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</si>
  <si>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</si>
  <si>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</si>
  <si>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</si>
  <si>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</si>
  <si>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</si>
  <si>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</si>
  <si>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</si>
  <si>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</si>
  <si>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</si>
  <si>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</si>
  <si>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</si>
  <si>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農業集落排水事業特別会計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</si>
  <si>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</si>
  <si>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</si>
  <si>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</si>
  <si>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</si>
  <si>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</si>
  <si>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</si>
  <si>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</si>
  <si>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</si>
  <si>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</si>
  <si>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</si>
  <si>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</si>
  <si>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</si>
  <si>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</si>
  <si>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</si>
  <si>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</si>
  <si>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</si>
  <si>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</si>
  <si>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</si>
  <si>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</si>
  <si>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</si>
  <si>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</si>
  <si>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</si>
  <si>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</si>
  <si>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</si>
  <si>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</si>
  <si>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</si>
  <si>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</si>
  <si>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</si>
  <si>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</si>
  <si>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</si>
  <si>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</si>
  <si>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</si>
  <si>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</si>
  <si>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</si>
  <si>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</si>
  <si>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</si>
  <si>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</si>
  <si>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</si>
  <si>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</si>
  <si>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</si>
  <si>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</si>
  <si>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</si>
  <si>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</si>
  <si>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</si>
  <si>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</si>
  <si>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</si>
  <si>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</si>
  <si>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</si>
  <si>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</si>
  <si>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</si>
  <si>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</si>
  <si>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</si>
  <si>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</si>
  <si>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</si>
  <si>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</si>
  <si>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</si>
  <si>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</si>
  <si>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</si>
  <si>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</si>
  <si>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</si>
  <si>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</si>
  <si>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</si>
  <si>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</si>
  <si>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</si>
  <si>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</si>
  <si>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</si>
  <si>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</si>
  <si>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</si>
  <si>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</si>
  <si>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</si>
  <si>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</si>
  <si>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</si>
  <si>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</si>
  <si>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</si>
  <si>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</si>
  <si>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</si>
  <si>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</si>
  <si>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</si>
  <si>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</si>
  <si>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</si>
  <si>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</si>
  <si>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</si>
  <si>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</si>
  <si>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</si>
  <si>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</si>
  <si>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</si>
  <si>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</si>
  <si>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</si>
  <si>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</si>
  <si>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</si>
  <si>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</si>
  <si>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</si>
  <si>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</si>
  <si>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</si>
  <si>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</si>
  <si>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</si>
  <si>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</si>
  <si>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</si>
  <si>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</si>
  <si>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</si>
  <si>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</si>
  <si>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</si>
  <si>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</si>
  <si>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</si>
  <si>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</si>
  <si>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</si>
  <si>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</si>
  <si>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</si>
  <si>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</si>
  <si>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</si>
  <si>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</si>
  <si>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</si>
  <si>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</si>
  <si>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</si>
  <si>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</si>
  <si>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</si>
  <si>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</si>
  <si>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</si>
  <si>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</si>
  <si>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</si>
  <si>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</si>
  <si>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</si>
  <si>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</si>
  <si>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</si>
  <si>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</si>
  <si>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</si>
  <si>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</si>
  <si>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</si>
  <si>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</si>
  <si>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</si>
  <si>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</si>
  <si>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</si>
  <si>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</si>
  <si>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</si>
  <si>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</si>
  <si>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</si>
  <si>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</si>
  <si>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0.69</t>
  </si>
  <si>
    <t>▲ 2.05</t>
  </si>
  <si>
    <t>一般会計</t>
  </si>
  <si>
    <t>介護保険特別会計</t>
  </si>
  <si>
    <t>国民健康保険特別会計</t>
  </si>
  <si>
    <t>後期高齢者医療特別会計</t>
  </si>
  <si>
    <t>農業集落排水事業特別会計</t>
  </si>
  <si>
    <t>公共下水道事業特別会計</t>
  </si>
  <si>
    <t>その他会計（赤字）</t>
  </si>
  <si>
    <t>その他会計（黒字）</t>
  </si>
  <si>
    <t>芝山町振興公社</t>
    <rPh sb="0" eb="3">
      <t>シバヤママチ</t>
    </rPh>
    <rPh sb="3" eb="5">
      <t>シンコウ</t>
    </rPh>
    <rPh sb="5" eb="7">
      <t>コウシャ</t>
    </rPh>
    <phoneticPr fontId="2"/>
  </si>
  <si>
    <t>風和里しばやま</t>
    <rPh sb="0" eb="3">
      <t>フワリ</t>
    </rPh>
    <phoneticPr fontId="2"/>
  </si>
  <si>
    <t>芝山鉄道</t>
    <rPh sb="0" eb="2">
      <t>シバヤマ</t>
    </rPh>
    <rPh sb="2" eb="4">
      <t>テツドウ</t>
    </rPh>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</si>
  <si>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</si>
  <si>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</si>
  <si>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山武郡市広域行政組合（一般会計）</t>
    <rPh sb="0" eb="2">
      <t>サンブ</t>
    </rPh>
    <rPh sb="2" eb="4">
      <t>グンシ</t>
    </rPh>
    <rPh sb="4" eb="6">
      <t>コウイキ</t>
    </rPh>
    <rPh sb="6" eb="8">
      <t>ギョウセイ</t>
    </rPh>
    <rPh sb="8" eb="10">
      <t>クミアイ</t>
    </rPh>
    <rPh sb="11" eb="13">
      <t>イッパン</t>
    </rPh>
    <rPh sb="13" eb="15">
      <t>カイケイ</t>
    </rPh>
    <phoneticPr fontId="2"/>
  </si>
  <si>
    <t>山武郡市環境衛生組合（一般会計）</t>
    <rPh sb="0" eb="2">
      <t>サンブ</t>
    </rPh>
    <rPh sb="2" eb="4">
      <t>グンシ</t>
    </rPh>
    <rPh sb="4" eb="6">
      <t>カンキョウ</t>
    </rPh>
    <rPh sb="6" eb="8">
      <t>エイセイ</t>
    </rPh>
    <rPh sb="8" eb="10">
      <t>クミアイ</t>
    </rPh>
    <rPh sb="11" eb="13">
      <t>イッパン</t>
    </rPh>
    <rPh sb="13" eb="15">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</si>
  <si>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</si>
  <si>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</si>
  <si>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</si>
  <si>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t>
    <phoneticPr fontId="2"/>
  </si>
  <si>
    <t>-</t>
    <phoneticPr fontId="2"/>
  </si>
  <si>
    <t>-</t>
    <phoneticPr fontId="2"/>
  </si>
  <si>
    <t>-</t>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</si>
  <si>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</si>
  <si>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</si>
  <si>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</si>
  <si>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</si>
  <si>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</si>
  <si>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</si>
  <si>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</si>
  <si>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</si>
  <si>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</si>
  <si>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</si>
  <si>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</si>
  <si>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</si>
  <si>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</si>
  <si>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ここに入力</t>
    <phoneticPr fontId="5"/>
  </si>
  <si>
    <t>（　参考　）</t>
    <rPh sb="2" eb="4">
      <t>サンコウ</t>
    </rPh>
    <phoneticPr fontId="5"/>
  </si>
  <si>
    <t>実質公債費比率</t>
    <rPh sb="0" eb="2">
      <t>ジッシツ</t>
    </rPh>
    <rPh sb="2" eb="5">
      <t>コウサイヒ</t>
    </rPh>
    <rPh sb="5" eb="7">
      <t>ヒリツ</t>
    </rPh>
    <phoneticPr fontId="5"/>
  </si>
  <si>
    <t>将来負担比率は現時点数値が振れていないものの、有形固定資産減価償却率は類似団体内平均を０．４ポイント上回っている状況にある。主な要因としては建築後３０年以上の建物が多く、保育所・公民館のいずれも有形固定資産減価償却率は７０％以上、道路についても６９．７％と高い比率となっている。平成２８年度に策定した公共施設等総合管理計画に基づき、老朽化した施設の集約化・複合化・除却を進めていく。</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</si>
</sst>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146641</c:v>
                </c:pt>
                <c:pt idx="1">
                  <c:v>174587</c:v>
                </c:pt>
                <c:pt idx="2">
                  <c:v>175675</c:v>
                </c:pt>
                <c:pt idx="3">
                  <c:v>162193</c:v>
                </c:pt>
                <c:pt idx="4">
                  <c:v>168868</c:v>
                </c:pt>
              </c:numCache>
            </c:numRef>
          </c:val>
          <c:smooth val="0"/>
          <c:extLst xmlns:c16r2="http://schemas.microsoft.com/office/drawing/2015/06/chart">
            <c:ext xmlns:c16="http://schemas.microsoft.com/office/drawing/2014/chart" uri="{C3380CC4-5D6E-409C-BE32-E72D297353CC}">
              <c16:uniqueId val="{00000000-43EC-44B1-BC02-174ED9B293B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135074</c:v>
                </c:pt>
                <c:pt idx="1">
                  <c:v>74916</c:v>
                </c:pt>
                <c:pt idx="2">
                  <c:v>74806</c:v>
                </c:pt>
                <c:pt idx="3">
                  <c:v>69072</c:v>
                </c:pt>
                <c:pt idx="4">
                  <c:v>78325</c:v>
                </c:pt>
              </c:numCache>
            </c:numRef>
          </c:val>
          <c:smooth val="0"/>
          <c:extLst xmlns:c16r2="http://schemas.microsoft.com/office/drawing/2015/06/chart">
            <c:ext xmlns:c16="http://schemas.microsoft.com/office/drawing/2014/chart" uri="{C3380CC4-5D6E-409C-BE32-E72D297353CC}">
              <c16:uniqueId val="{00000001-43EC-44B1-BC02-174ED9B293BF}"/>
            </c:ext>
          </c:extLst>
        </c:ser>
        <c:dLbls>
          <c:showLegendKey val="0"/>
          <c:showVal val="0"/>
          <c:showCatName val="0"/>
          <c:showSerName val="0"/>
          <c:showPercent val="0"/>
          <c:showBubbleSize val="0"/>
        </c:dLbls>
        <c:marker val="1"/>
        <c:smooth val="0"/>
        <c:axId val="261688928"/>
        <c:axId val="352767632"/>
      </c:lineChart>
      <c:catAx>
        <c:axId val="2616889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2767632"/>
        <c:crosses val="autoZero"/>
        <c:auto val="1"/>
        <c:lblAlgn val="ctr"/>
        <c:lblOffset val="100"/>
        <c:tickLblSkip val="1"/>
        <c:tickMarkSkip val="1"/>
        <c:noMultiLvlLbl val="0"/>
      </c:catAx>
      <c:valAx>
        <c:axId val="352767632"/>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16889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9.99</c:v>
                </c:pt>
                <c:pt idx="1">
                  <c:v>9.14</c:v>
                </c:pt>
                <c:pt idx="2">
                  <c:v>10.3</c:v>
                </c:pt>
                <c:pt idx="3">
                  <c:v>8.09</c:v>
                </c:pt>
                <c:pt idx="4">
                  <c:v>8.0399999999999991</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22.61</c:v>
                </c:pt>
                <c:pt idx="1">
                  <c:v>22.15</c:v>
                </c:pt>
                <c:pt idx="2">
                  <c:v>19.48</c:v>
                </c:pt>
                <c:pt idx="3">
                  <c:v>21.77</c:v>
                </c:pt>
                <c:pt idx="4">
                  <c:v>23.46</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61218560"/>
        <c:axId val="3595142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0.49</c:v>
                </c:pt>
                <c:pt idx="1">
                  <c:v>-0.69</c:v>
                </c:pt>
                <c:pt idx="2">
                  <c:v>-2.0499999999999998</c:v>
                </c:pt>
                <c:pt idx="3">
                  <c:v>0.68</c:v>
                </c:pt>
                <c:pt idx="4">
                  <c:v>1.53</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61218560"/>
        <c:axId val="359514232"/>
      </c:lineChart>
      <c:catAx>
        <c:axId val="261218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59514232"/>
        <c:crosses val="autoZero"/>
        <c:auto val="1"/>
        <c:lblAlgn val="ctr"/>
        <c:lblOffset val="100"/>
        <c:tickLblSkip val="1"/>
        <c:tickMarkSkip val="1"/>
        <c:noMultiLvlLbl val="0"/>
      </c:catAx>
      <c:valAx>
        <c:axId val="359514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1218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0.05</c:v>
                </c:pt>
                <c:pt idx="2">
                  <c:v>#N/A</c:v>
                </c:pt>
                <c:pt idx="3">
                  <c:v>0</c:v>
                </c:pt>
                <c:pt idx="4">
                  <c:v>#N/A</c:v>
                </c:pt>
                <c:pt idx="5">
                  <c:v>0.01</c:v>
                </c:pt>
                <c:pt idx="6">
                  <c:v>#N/A</c:v>
                </c:pt>
                <c:pt idx="7">
                  <c:v>0.62</c:v>
                </c:pt>
                <c:pt idx="8">
                  <c:v>#N/A</c:v>
                </c:pt>
                <c:pt idx="9">
                  <c:v>0.01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0.11</c:v>
                </c:pt>
                <c:pt idx="2">
                  <c:v>#N/A</c:v>
                </c:pt>
                <c:pt idx="3">
                  <c:v>0.09</c:v>
                </c:pt>
                <c:pt idx="4">
                  <c:v>#N/A</c:v>
                </c:pt>
                <c:pt idx="5">
                  <c:v>0.02</c:v>
                </c:pt>
                <c:pt idx="6">
                  <c:v>#N/A</c:v>
                </c:pt>
                <c:pt idx="7">
                  <c:v>0</c:v>
                </c:pt>
                <c:pt idx="8">
                  <c:v>#N/A</c:v>
                </c:pt>
                <c:pt idx="9">
                  <c:v>7.0000000000000007E-2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1.34</c:v>
                </c:pt>
                <c:pt idx="2">
                  <c:v>#N/A</c:v>
                </c:pt>
                <c:pt idx="3">
                  <c:v>4.59</c:v>
                </c:pt>
                <c:pt idx="4">
                  <c:v>#N/A</c:v>
                </c:pt>
                <c:pt idx="5">
                  <c:v>3.28</c:v>
                </c:pt>
                <c:pt idx="6">
                  <c:v>#N/A</c:v>
                </c:pt>
                <c:pt idx="7">
                  <c:v>1.96</c:v>
                </c:pt>
                <c:pt idx="8">
                  <c:v>#N/A</c:v>
                </c:pt>
                <c:pt idx="9">
                  <c:v>0.67</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0.66</c:v>
                </c:pt>
                <c:pt idx="2">
                  <c:v>#N/A</c:v>
                </c:pt>
                <c:pt idx="3">
                  <c:v>0.85</c:v>
                </c:pt>
                <c:pt idx="4">
                  <c:v>#N/A</c:v>
                </c:pt>
                <c:pt idx="5">
                  <c:v>0.87</c:v>
                </c:pt>
                <c:pt idx="6">
                  <c:v>#N/A</c:v>
                </c:pt>
                <c:pt idx="7">
                  <c:v>0.87</c:v>
                </c:pt>
                <c:pt idx="8">
                  <c:v>#N/A</c:v>
                </c:pt>
                <c:pt idx="9">
                  <c:v>1.0900000000000001</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9.99</c:v>
                </c:pt>
                <c:pt idx="2">
                  <c:v>#N/A</c:v>
                </c:pt>
                <c:pt idx="3">
                  <c:v>9.14</c:v>
                </c:pt>
                <c:pt idx="4">
                  <c:v>#N/A</c:v>
                </c:pt>
                <c:pt idx="5">
                  <c:v>10.29</c:v>
                </c:pt>
                <c:pt idx="6">
                  <c:v>#N/A</c:v>
                </c:pt>
                <c:pt idx="7">
                  <c:v>8.09</c:v>
                </c:pt>
                <c:pt idx="8">
                  <c:v>#N/A</c:v>
                </c:pt>
                <c:pt idx="9">
                  <c:v>8.0299999999999994</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63580736"/>
        <c:axId val="363581120"/>
      </c:barChart>
      <c:catAx>
        <c:axId val="363580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3581120"/>
        <c:crosses val="autoZero"/>
        <c:auto val="1"/>
        <c:lblAlgn val="ctr"/>
        <c:lblOffset val="100"/>
        <c:tickLblSkip val="1"/>
        <c:tickMarkSkip val="1"/>
        <c:noMultiLvlLbl val="0"/>
      </c:catAx>
      <c:valAx>
        <c:axId val="363581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35807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261</c:v>
                </c:pt>
                <c:pt idx="5">
                  <c:v>264</c:v>
                </c:pt>
                <c:pt idx="8">
                  <c:v>274</c:v>
                </c:pt>
                <c:pt idx="11">
                  <c:v>268</c:v>
                </c:pt>
                <c:pt idx="14">
                  <c:v>267</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1</c:v>
                </c:pt>
                <c:pt idx="12">
                  <c:v>1</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28</c:v>
                </c:pt>
                <c:pt idx="3">
                  <c:v>8</c:v>
                </c:pt>
                <c:pt idx="6">
                  <c:v>12</c:v>
                </c:pt>
                <c:pt idx="9">
                  <c:v>13</c:v>
                </c:pt>
                <c:pt idx="12">
                  <c:v>14</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153</c:v>
                </c:pt>
                <c:pt idx="3">
                  <c:v>157</c:v>
                </c:pt>
                <c:pt idx="6">
                  <c:v>163</c:v>
                </c:pt>
                <c:pt idx="9">
                  <c:v>167</c:v>
                </c:pt>
                <c:pt idx="12">
                  <c:v>170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203</c:v>
                </c:pt>
                <c:pt idx="3">
                  <c:v>214</c:v>
                </c:pt>
                <c:pt idx="6">
                  <c:v>215</c:v>
                </c:pt>
                <c:pt idx="9">
                  <c:v>201</c:v>
                </c:pt>
                <c:pt idx="12">
                  <c:v>200</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59709848"/>
        <c:axId val="3647570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123</c:v>
                </c:pt>
                <c:pt idx="2">
                  <c:v>#N/A</c:v>
                </c:pt>
                <c:pt idx="3">
                  <c:v>#N/A</c:v>
                </c:pt>
                <c:pt idx="4">
                  <c:v>115</c:v>
                </c:pt>
                <c:pt idx="5">
                  <c:v>#N/A</c:v>
                </c:pt>
                <c:pt idx="6">
                  <c:v>#N/A</c:v>
                </c:pt>
                <c:pt idx="7">
                  <c:v>116</c:v>
                </c:pt>
                <c:pt idx="8">
                  <c:v>#N/A</c:v>
                </c:pt>
                <c:pt idx="9">
                  <c:v>#N/A</c:v>
                </c:pt>
                <c:pt idx="10">
                  <c:v>114</c:v>
                </c:pt>
                <c:pt idx="11">
                  <c:v>#N/A</c:v>
                </c:pt>
                <c:pt idx="12">
                  <c:v>#N/A</c:v>
                </c:pt>
                <c:pt idx="13">
                  <c:v>118</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59709848"/>
        <c:axId val="364757032"/>
      </c:lineChart>
      <c:catAx>
        <c:axId val="359709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4757032"/>
        <c:crosses val="autoZero"/>
        <c:auto val="1"/>
        <c:lblAlgn val="ctr"/>
        <c:lblOffset val="100"/>
        <c:tickLblSkip val="1"/>
        <c:tickMarkSkip val="1"/>
        <c:noMultiLvlLbl val="0"/>
      </c:catAx>
      <c:valAx>
        <c:axId val="3647570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9709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3161</c:v>
                </c:pt>
                <c:pt idx="5">
                  <c:v>3137</c:v>
                </c:pt>
                <c:pt idx="8">
                  <c:v>3062</c:v>
                </c:pt>
                <c:pt idx="11">
                  <c:v>3056</c:v>
                </c:pt>
                <c:pt idx="14">
                  <c:v>3077</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1857</c:v>
                </c:pt>
                <c:pt idx="5">
                  <c:v>1817</c:v>
                </c:pt>
                <c:pt idx="8">
                  <c:v>1786</c:v>
                </c:pt>
                <c:pt idx="11">
                  <c:v>1918</c:v>
                </c:pt>
                <c:pt idx="14">
                  <c:v>2042</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267</c:v>
                </c:pt>
                <c:pt idx="3">
                  <c:v>264</c:v>
                </c:pt>
                <c:pt idx="6">
                  <c:v>225</c:v>
                </c:pt>
                <c:pt idx="9">
                  <c:v>209</c:v>
                </c:pt>
                <c:pt idx="12">
                  <c:v>175</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78</c:v>
                </c:pt>
                <c:pt idx="3">
                  <c:v>76</c:v>
                </c:pt>
                <c:pt idx="6">
                  <c:v>74</c:v>
                </c:pt>
                <c:pt idx="9">
                  <c:v>108</c:v>
                </c:pt>
                <c:pt idx="12">
                  <c:v>132</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1678</c:v>
                </c:pt>
                <c:pt idx="3">
                  <c:v>1618</c:v>
                </c:pt>
                <c:pt idx="6">
                  <c:v>1552</c:v>
                </c:pt>
                <c:pt idx="9">
                  <c:v>1465</c:v>
                </c:pt>
                <c:pt idx="12">
                  <c:v>1455</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2473</c:v>
                </c:pt>
                <c:pt idx="3">
                  <c:v>2480</c:v>
                </c:pt>
                <c:pt idx="6">
                  <c:v>2433</c:v>
                </c:pt>
                <c:pt idx="9">
                  <c:v>2415</c:v>
                </c:pt>
                <c:pt idx="12">
                  <c:v>2552</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59669808"/>
        <c:axId val="3585862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59669808"/>
        <c:axId val="358586296"/>
      </c:lineChart>
      <c:catAx>
        <c:axId val="359669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58586296"/>
        <c:crosses val="autoZero"/>
        <c:auto val="1"/>
        <c:lblAlgn val="ctr"/>
        <c:lblOffset val="100"/>
        <c:tickLblSkip val="1"/>
        <c:tickMarkSkip val="1"/>
        <c:noMultiLvlLbl val="0"/>
      </c:catAx>
      <c:valAx>
        <c:axId val="358586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9669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{D819E382-47F9-4C3D-B33A-3C7DE8D289A6}</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{63FEC8C4-EB50-4FC2-AD71-952380D62964}</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{41E675D1-70CB-4222-A782-AC2261EF7629}</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{C944E17B-269A-49F1-870B-06846D97D7FB}</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{A7F905A3-E69A-48EF-82B3-EA13209D08B5}</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57.5</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{CAC1F02E-A243-4332-96D0-28A063D58724}</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{ADCE6F47-E105-4E53-86DF-82B94AA4A769}</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{7151F597-CCF0-478B-8C98-295B539E0CEA}</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{FCC5FD95-FE88-4AE6-8DE9-196A11D86BCA}</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{7FD66588-3EA0-483F-AB1B-77944101E66B}</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55.3</c:v>
                </c:pt>
              </c:numCache>
            </c:numRef>
          </c:xVal>
          <c:yVal>
            <c:numRef>
              <c:f>公会計指標分析・財政指標組合せ分析表!$K$55:$O$55</c:f>
              <c:numCache>
                <c:formatCode>#,##0.0;"▲ "#,##0.0</c:formatCode>
                <c:ptCount val="5"/>
                <c:pt idx="3">
                  <c:v>0</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59656464"/>
        <c:axId val="364033280"/>
      </c:scatterChart>
      <c:valAx>
        <c:axId val="359656464"/>
        <c:scaling>
          <c:orientation val="minMax"/>
          <c:max val="66.399999999999991"/>
          <c:min val="44.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4033280"/>
        <c:crosses val="autoZero"/>
        <c:crossBetween val="midCat"/>
      </c:valAx>
      <c:valAx>
        <c:axId val="36403328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596564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{D53FC2A7-1633-47AF-B4A8-F4845B127FBD}</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{E72AD618-C685-4A81-9CA2-C9506C8E3DBE}</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{BCCF11D9-0C66-4564-851F-30A5A2495929}</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{D132232D-24CE-496F-8E61-EA683C2A3F32}</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{66408843-0396-4AEC-BA18-E5B5C32E62DB}</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5.5</c:v>
                </c:pt>
                <c:pt idx="1">
                  <c:v>4.7</c:v>
                </c:pt>
                <c:pt idx="2">
                  <c:v>4.5</c:v>
                </c:pt>
                <c:pt idx="3">
                  <c:v>4.3</c:v>
                </c:pt>
                <c:pt idx="4">
                  <c:v>4.3</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{C3B46807-8DE0-46EE-BFA9-DB782D728B91}</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{3A04A364-D58C-4D73-A866-9DEAA0F12B3A}</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{905EA227-44B2-44B6-BC5A-A80470D5E115}</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{19CD38C2-7BCC-42A9-8660-9A46995BCE39}</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{9E6352E3-95B7-4205-A36E-AAE4451C9F81}</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10.8</c:v>
                </c:pt>
                <c:pt idx="1">
                  <c:v>9.8000000000000007</c:v>
                </c:pt>
                <c:pt idx="2">
                  <c:v>9.1</c:v>
                </c:pt>
                <c:pt idx="3">
                  <c:v>8.6</c:v>
                </c:pt>
                <c:pt idx="4">
                  <c:v>8.5</c:v>
                </c:pt>
              </c:numCache>
            </c:numRef>
          </c:xVal>
          <c:yVal>
            <c:numRef>
              <c:f>公会計指標分析・財政指標組合せ分析表!$K$77:$O$77</c:f>
              <c:numCache>
                <c:formatCode>#,##0.0;"▲ "#,##0.0</c:formatCode>
                <c:ptCount val="5"/>
                <c:pt idx="0">
                  <c:v>5.7</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359892352"/>
        <c:axId val="364557360"/>
      </c:scatterChart>
      <c:valAx>
        <c:axId val="359892352"/>
        <c:scaling>
          <c:orientation val="minMax"/>
          <c:max val="11"/>
          <c:min val="8.3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4557360"/>
        <c:crosses val="autoZero"/>
        <c:crossBetween val="midCat"/>
      </c:valAx>
      <c:valAx>
        <c:axId val="364557360"/>
        <c:scaling>
          <c:orientation val="minMax"/>
          <c:max val="6.6999999999999993"/>
          <c:min val="-0.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59892352"/>
        <c:crosses val="autoZero"/>
        <c:crossBetween val="midCat"/>
        <c:majorUnit val="0.7"/>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千葉県芝山町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7,507
7,291
43.24
5,517,199
5,247,655
235,160
2,926,340
2,551,654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成田国際空港に隣接している当町では、空港南部工業団地に所在する物流企業を中心とした市町村民税法人分や固定資産税等により、類似団体平均に比べ高い税収を確保できている。</a:t>
          </a:r>
          <a:endParaRPr lang="ja-JP" altLang="ja-JP" sz="1400">
            <a:effectLst/>
          </a:endParaRPr>
        </a:p>
        <a:p>
          <a:r>
            <a:rPr kumimoji="1" lang="ja-JP" altLang="ja-JP" sz="1100">
              <a:solidFill>
                <a:schemeClr val="dk1"/>
              </a:solidFill>
              <a:effectLst/>
              <a:latin typeface="+mn-lt"/>
              <a:ea typeface="+mn-ea"/>
              <a:cs typeface="+mn-cs"/>
            </a:rPr>
            <a:t>　義務的経費の支出は今後も増えることが推測されるため、現状の高い財政力指数に油断することなく、計画的な資金の積立てや効果的な予算配分に努める。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70757</xdr:rowOff>
    </xdr:from>
    <xdr:to>
      <xdr:col>7</xdr:col>
      <xdr:colOff>152400</xdr:colOff>
      <xdr:row>44</xdr:row>
      <xdr:rowOff>96157</xdr:rowOff>
    </xdr:to>
    <xdr:cxnSp macro="">
      <xdr:nvCxnSpPr>
        <xdr:cNvPr id="64" name="直線コネクタ 63"/>
        <xdr:cNvCxnSpPr/>
      </xdr:nvCxnSpPr>
      <xdr:spPr>
        <a:xfrm flipV="1">
          <a:off x="4953000" y="607150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5"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0.12</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6" name="直線コネクタ 65"/>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157134</xdr:rowOff>
    </xdr:from>
    <xdr:ext cx="762000" cy="259045"/>
    <xdr:sp macro="" textlink="">
      <xdr:nvSpPr>
        <xdr:cNvPr id="67" name="財政力最大値テキスト"/>
        <xdr:cNvSpPr txBox="1"/>
      </xdr:nvSpPr>
      <xdr:spPr>
        <a:xfrm>
          <a:off x="5041900" y="581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7</xdr:col>
      <xdr:colOff>63500</xdr:colOff>
      <xdr:row>35</xdr:row>
      <xdr:rowOff>70757</xdr:rowOff>
    </xdr:from>
    <xdr:to>
      <xdr:col>7</xdr:col>
      <xdr:colOff>241300</xdr:colOff>
      <xdr:row>35</xdr:row>
      <xdr:rowOff>70757</xdr:rowOff>
    </xdr:to>
    <xdr:cxnSp macro="">
      <xdr:nvCxnSpPr>
        <xdr:cNvPr id="68" name="直線コネクタ 67"/>
        <xdr:cNvCxnSpPr/>
      </xdr:nvCxnSpPr>
      <xdr:spPr>
        <a:xfrm>
          <a:off x="4864100" y="607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36</xdr:row>
      <xdr:rowOff>2722</xdr:rowOff>
    </xdr:from>
    <xdr:to>
      <xdr:col>7</xdr:col>
      <xdr:colOff>152400</xdr:colOff>
      <xdr:row>36</xdr:row>
      <xdr:rowOff>2722</xdr:rowOff>
    </xdr:to>
    <xdr:cxnSp macro="">
      <xdr:nvCxnSpPr>
        <xdr:cNvPr id="69" name="直線コネクタ 68"/>
        <xdr:cNvCxnSpPr/>
      </xdr:nvCxnSpPr>
      <xdr:spPr>
        <a:xfrm>
          <a:off x="4114800" y="61749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119034</xdr:rowOff>
    </xdr:from>
    <xdr:ext cx="762000" cy="259045"/>
    <xdr:sp macro="" textlink="">
      <xdr:nvSpPr>
        <xdr:cNvPr id="70" name="財政力平均値テキスト"/>
        <xdr:cNvSpPr txBox="1"/>
      </xdr:nvSpPr>
      <xdr:spPr>
        <a:xfrm>
          <a:off x="5041900" y="731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36</xdr:row>
      <xdr:rowOff>2722</xdr:rowOff>
    </xdr:from>
    <xdr:to>
      <xdr:col>6</xdr:col>
      <xdr:colOff>0</xdr:colOff>
      <xdr:row>36</xdr:row>
      <xdr:rowOff>19957</xdr:rowOff>
    </xdr:to>
    <xdr:cxnSp macro="">
      <xdr:nvCxnSpPr>
        <xdr:cNvPr id="72" name="直線コネクタ 71"/>
        <xdr:cNvCxnSpPr/>
      </xdr:nvCxnSpPr>
      <xdr:spPr>
        <a:xfrm flipV="1">
          <a:off x="3225800" y="61749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164193</xdr:rowOff>
    </xdr:from>
    <xdr:to>
      <xdr:col>6</xdr:col>
      <xdr:colOff>50800</xdr:colOff>
      <xdr:row>43</xdr:row>
      <xdr:rowOff>94343</xdr:rowOff>
    </xdr:to>
    <xdr:sp macro="" textlink="">
      <xdr:nvSpPr>
        <xdr:cNvPr id="73" name="フローチャート : 判断 72"/>
        <xdr:cNvSpPr/>
      </xdr:nvSpPr>
      <xdr:spPr>
        <a:xfrm>
          <a:off x="4064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79120</xdr:rowOff>
    </xdr:from>
    <xdr:ext cx="736600" cy="259045"/>
    <xdr:sp macro="" textlink="">
      <xdr:nvSpPr>
        <xdr:cNvPr id="74" name="テキスト ボックス 73"/>
        <xdr:cNvSpPr txBox="1"/>
      </xdr:nvSpPr>
      <xdr:spPr>
        <a:xfrm>
          <a:off x="3733800" y="745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3</xdr:col>
      <xdr:colOff>279400</xdr:colOff>
      <xdr:row>36</xdr:row>
      <xdr:rowOff>19957</xdr:rowOff>
    </xdr:from>
    <xdr:to>
      <xdr:col>4</xdr:col>
      <xdr:colOff>482600</xdr:colOff>
      <xdr:row>36</xdr:row>
      <xdr:rowOff>19957</xdr:rowOff>
    </xdr:to>
    <xdr:cxnSp macro="">
      <xdr:nvCxnSpPr>
        <xdr:cNvPr id="75" name="直線コネクタ 74"/>
        <xdr:cNvCxnSpPr/>
      </xdr:nvCxnSpPr>
      <xdr:spPr>
        <a:xfrm>
          <a:off x="2336800" y="6192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27215</xdr:rowOff>
    </xdr:from>
    <xdr:to>
      <xdr:col>4</xdr:col>
      <xdr:colOff>533400</xdr:colOff>
      <xdr:row>43</xdr:row>
      <xdr:rowOff>128815</xdr:rowOff>
    </xdr:to>
    <xdr:sp macro="" textlink="">
      <xdr:nvSpPr>
        <xdr:cNvPr id="76" name="フローチャート : 判断 75"/>
        <xdr:cNvSpPr/>
      </xdr:nvSpPr>
      <xdr:spPr>
        <a:xfrm>
          <a:off x="3175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113592</xdr:rowOff>
    </xdr:from>
    <xdr:ext cx="762000" cy="259045"/>
    <xdr:sp macro="" textlink="">
      <xdr:nvSpPr>
        <xdr:cNvPr id="77" name="テキスト ボックス 76"/>
        <xdr:cNvSpPr txBox="1"/>
      </xdr:nvSpPr>
      <xdr:spPr>
        <a:xfrm>
          <a:off x="2844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2</xdr:col>
      <xdr:colOff>76200</xdr:colOff>
      <xdr:row>36</xdr:row>
      <xdr:rowOff>19957</xdr:rowOff>
    </xdr:from>
    <xdr:to>
      <xdr:col>3</xdr:col>
      <xdr:colOff>279400</xdr:colOff>
      <xdr:row>36</xdr:row>
      <xdr:rowOff>19957</xdr:rowOff>
    </xdr:to>
    <xdr:cxnSp macro="">
      <xdr:nvCxnSpPr>
        <xdr:cNvPr id="78" name="直線コネクタ 77"/>
        <xdr:cNvCxnSpPr/>
      </xdr:nvCxnSpPr>
      <xdr:spPr>
        <a:xfrm>
          <a:off x="1447800" y="6192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9" name="フローチャート : 判断 78"/>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96355</xdr:rowOff>
    </xdr:from>
    <xdr:ext cx="762000" cy="259045"/>
    <xdr:sp macro="" textlink="">
      <xdr:nvSpPr>
        <xdr:cNvPr id="80" name="テキスト ボックス 79"/>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81" name="フローチャート : 判断 80"/>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96355</xdr:rowOff>
    </xdr:from>
    <xdr:ext cx="762000" cy="259045"/>
    <xdr:sp macro="" textlink="">
      <xdr:nvSpPr>
        <xdr:cNvPr id="82" name="テキスト ボックス 81"/>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35</xdr:row>
      <xdr:rowOff>123372</xdr:rowOff>
    </xdr:from>
    <xdr:to>
      <xdr:col>7</xdr:col>
      <xdr:colOff>203200</xdr:colOff>
      <xdr:row>36</xdr:row>
      <xdr:rowOff>53522</xdr:rowOff>
    </xdr:to>
    <xdr:sp macro="" textlink="">
      <xdr:nvSpPr>
        <xdr:cNvPr id="88" name="円/楕円 87"/>
        <xdr:cNvSpPr/>
      </xdr:nvSpPr>
      <xdr:spPr>
        <a:xfrm>
          <a:off x="4902200" y="612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35</xdr:row>
      <xdr:rowOff>44649</xdr:rowOff>
    </xdr:from>
    <xdr:ext cx="762000" cy="259045"/>
    <xdr:sp macro="" textlink="">
      <xdr:nvSpPr>
        <xdr:cNvPr id="89" name="財政力該当値テキスト"/>
        <xdr:cNvSpPr txBox="1"/>
      </xdr:nvSpPr>
      <xdr:spPr>
        <a:xfrm>
          <a:off x="5041900" y="604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5</xdr:col>
      <xdr:colOff>635000</xdr:colOff>
      <xdr:row>35</xdr:row>
      <xdr:rowOff>123372</xdr:rowOff>
    </xdr:from>
    <xdr:to>
      <xdr:col>6</xdr:col>
      <xdr:colOff>50800</xdr:colOff>
      <xdr:row>36</xdr:row>
      <xdr:rowOff>53522</xdr:rowOff>
    </xdr:to>
    <xdr:sp macro="" textlink="">
      <xdr:nvSpPr>
        <xdr:cNvPr id="90" name="円/楕円 89"/>
        <xdr:cNvSpPr/>
      </xdr:nvSpPr>
      <xdr:spPr>
        <a:xfrm>
          <a:off x="4064000" y="612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34</xdr:row>
      <xdr:rowOff>63699</xdr:rowOff>
    </xdr:from>
    <xdr:ext cx="736600" cy="259045"/>
    <xdr:sp macro="" textlink="">
      <xdr:nvSpPr>
        <xdr:cNvPr id="91" name="テキスト ボックス 90"/>
        <xdr:cNvSpPr txBox="1"/>
      </xdr:nvSpPr>
      <xdr:spPr>
        <a:xfrm>
          <a:off x="3733800" y="5892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4</xdr:col>
      <xdr:colOff>431800</xdr:colOff>
      <xdr:row>35</xdr:row>
      <xdr:rowOff>140607</xdr:rowOff>
    </xdr:from>
    <xdr:to>
      <xdr:col>4</xdr:col>
      <xdr:colOff>533400</xdr:colOff>
      <xdr:row>36</xdr:row>
      <xdr:rowOff>70757</xdr:rowOff>
    </xdr:to>
    <xdr:sp macro="" textlink="">
      <xdr:nvSpPr>
        <xdr:cNvPr id="92" name="円/楕円 91"/>
        <xdr:cNvSpPr/>
      </xdr:nvSpPr>
      <xdr:spPr>
        <a:xfrm>
          <a:off x="3175000" y="614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34</xdr:row>
      <xdr:rowOff>80934</xdr:rowOff>
    </xdr:from>
    <xdr:ext cx="762000" cy="259045"/>
    <xdr:sp macro="" textlink="">
      <xdr:nvSpPr>
        <xdr:cNvPr id="93" name="テキスト ボックス 92"/>
        <xdr:cNvSpPr txBox="1"/>
      </xdr:nvSpPr>
      <xdr:spPr>
        <a:xfrm>
          <a:off x="2844800" y="591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3</xdr:col>
      <xdr:colOff>228600</xdr:colOff>
      <xdr:row>35</xdr:row>
      <xdr:rowOff>140607</xdr:rowOff>
    </xdr:from>
    <xdr:to>
      <xdr:col>3</xdr:col>
      <xdr:colOff>330200</xdr:colOff>
      <xdr:row>36</xdr:row>
      <xdr:rowOff>70757</xdr:rowOff>
    </xdr:to>
    <xdr:sp macro="" textlink="">
      <xdr:nvSpPr>
        <xdr:cNvPr id="94" name="円/楕円 93"/>
        <xdr:cNvSpPr/>
      </xdr:nvSpPr>
      <xdr:spPr>
        <a:xfrm>
          <a:off x="2286000" y="614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34</xdr:row>
      <xdr:rowOff>80934</xdr:rowOff>
    </xdr:from>
    <xdr:ext cx="762000" cy="259045"/>
    <xdr:sp macro="" textlink="">
      <xdr:nvSpPr>
        <xdr:cNvPr id="95" name="テキスト ボックス 94"/>
        <xdr:cNvSpPr txBox="1"/>
      </xdr:nvSpPr>
      <xdr:spPr>
        <a:xfrm>
          <a:off x="1955800" y="591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2</xdr:col>
      <xdr:colOff>25400</xdr:colOff>
      <xdr:row>35</xdr:row>
      <xdr:rowOff>140607</xdr:rowOff>
    </xdr:from>
    <xdr:to>
      <xdr:col>2</xdr:col>
      <xdr:colOff>127000</xdr:colOff>
      <xdr:row>36</xdr:row>
      <xdr:rowOff>70757</xdr:rowOff>
    </xdr:to>
    <xdr:sp macro="" textlink="">
      <xdr:nvSpPr>
        <xdr:cNvPr id="96" name="円/楕円 95"/>
        <xdr:cNvSpPr/>
      </xdr:nvSpPr>
      <xdr:spPr>
        <a:xfrm>
          <a:off x="1397000" y="614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34</xdr:row>
      <xdr:rowOff>80934</xdr:rowOff>
    </xdr:from>
    <xdr:ext cx="762000" cy="259045"/>
    <xdr:sp macro="" textlink="">
      <xdr:nvSpPr>
        <xdr:cNvPr id="97" name="テキスト ボックス 96"/>
        <xdr:cNvSpPr txBox="1"/>
      </xdr:nvSpPr>
      <xdr:spPr>
        <a:xfrm>
          <a:off x="1066800" y="591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当町は地理的に空港に隣接しているため、空港を離着陸する航空機の騒音対策に係る各種補助金を住民や地区に対して交付しており、補助費等の歳出額及び当該経費に係る一般財源も多額に及んでいる。また、住宅が密集していないエリアが多いため、下水道管の敷設が現在も進行中であり、当該事業のために起こされた起債の償還金の財源に充てる繰出金も当町の予算規模からは高い水準にある。このことから経常収支比率が類似団体内平均に比べ、高い数値となっていると思われる。事務の効率化による物件費の抑制や人件費の削減に今後も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107696</xdr:rowOff>
    </xdr:from>
    <xdr:to>
      <xdr:col>7</xdr:col>
      <xdr:colOff>152400</xdr:colOff>
      <xdr:row>66</xdr:row>
      <xdr:rowOff>48768</xdr:rowOff>
    </xdr:to>
    <xdr:cxnSp macro="">
      <xdr:nvCxnSpPr>
        <xdr:cNvPr id="125" name="直線コネクタ 124"/>
        <xdr:cNvCxnSpPr/>
      </xdr:nvCxnSpPr>
      <xdr:spPr>
        <a:xfrm flipV="1">
          <a:off x="4953000" y="10051796"/>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20845</xdr:rowOff>
    </xdr:from>
    <xdr:ext cx="762000" cy="259045"/>
    <xdr:sp macro="" textlink="">
      <xdr:nvSpPr>
        <xdr:cNvPr id="126" name="財政構造の弾力性最小値テキスト"/>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96.8</a:t>
          </a:r>
          <a:endParaRPr kumimoji="1" lang="ja-JP" altLang="en-US" sz="1000" b="1">
            <a:latin typeface="ＭＳ Ｐゴシック"/>
          </a:endParaRPr>
        </a:p>
      </xdr:txBody>
    </xdr:sp>
    <xdr:clientData/>
  </xdr:oneCellAnchor>
  <xdr:twoCellAnchor>
    <xdr:from>
      <xdr:col>7</xdr:col>
      <xdr:colOff>63500</xdr:colOff>
      <xdr:row>66</xdr:row>
      <xdr:rowOff>48768</xdr:rowOff>
    </xdr:from>
    <xdr:to>
      <xdr:col>7</xdr:col>
      <xdr:colOff>241300</xdr:colOff>
      <xdr:row>66</xdr:row>
      <xdr:rowOff>48768</xdr:rowOff>
    </xdr:to>
    <xdr:cxnSp macro="">
      <xdr:nvCxnSpPr>
        <xdr:cNvPr id="127" name="直線コネクタ 126"/>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22623</xdr:rowOff>
    </xdr:from>
    <xdr:ext cx="762000" cy="259045"/>
    <xdr:sp macro="" textlink="">
      <xdr:nvSpPr>
        <xdr:cNvPr id="128" name="財政構造の弾力性最大値テキスト"/>
        <xdr:cNvSpPr txBox="1"/>
      </xdr:nvSpPr>
      <xdr:spPr>
        <a:xfrm>
          <a:off x="5041900" y="979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7</xdr:col>
      <xdr:colOff>63500</xdr:colOff>
      <xdr:row>58</xdr:row>
      <xdr:rowOff>107696</xdr:rowOff>
    </xdr:from>
    <xdr:to>
      <xdr:col>7</xdr:col>
      <xdr:colOff>241300</xdr:colOff>
      <xdr:row>58</xdr:row>
      <xdr:rowOff>107696</xdr:rowOff>
    </xdr:to>
    <xdr:cxnSp macro="">
      <xdr:nvCxnSpPr>
        <xdr:cNvPr id="129" name="直線コネクタ 128"/>
        <xdr:cNvCxnSpPr/>
      </xdr:nvCxnSpPr>
      <xdr:spPr>
        <a:xfrm>
          <a:off x="4864100" y="1005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104648</xdr:rowOff>
    </xdr:from>
    <xdr:to>
      <xdr:col>7</xdr:col>
      <xdr:colOff>152400</xdr:colOff>
      <xdr:row>64</xdr:row>
      <xdr:rowOff>39370</xdr:rowOff>
    </xdr:to>
    <xdr:cxnSp macro="">
      <xdr:nvCxnSpPr>
        <xdr:cNvPr id="130" name="直線コネクタ 129"/>
        <xdr:cNvCxnSpPr/>
      </xdr:nvCxnSpPr>
      <xdr:spPr>
        <a:xfrm>
          <a:off x="4114800" y="10905998"/>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106697</xdr:rowOff>
    </xdr:from>
    <xdr:ext cx="762000" cy="259045"/>
    <xdr:sp macro="" textlink="">
      <xdr:nvSpPr>
        <xdr:cNvPr id="131" name="財政構造の弾力性平均値テキスト"/>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2" name="フローチャート : 判断 131"/>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104648</xdr:rowOff>
    </xdr:from>
    <xdr:to>
      <xdr:col>6</xdr:col>
      <xdr:colOff>0</xdr:colOff>
      <xdr:row>64</xdr:row>
      <xdr:rowOff>73152</xdr:rowOff>
    </xdr:to>
    <xdr:cxnSp macro="">
      <xdr:nvCxnSpPr>
        <xdr:cNvPr id="133" name="直線コネクタ 132"/>
        <xdr:cNvCxnSpPr/>
      </xdr:nvCxnSpPr>
      <xdr:spPr>
        <a:xfrm flipV="1">
          <a:off x="3225800" y="10905998"/>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155448</xdr:rowOff>
    </xdr:from>
    <xdr:to>
      <xdr:col>6</xdr:col>
      <xdr:colOff>50800</xdr:colOff>
      <xdr:row>62</xdr:row>
      <xdr:rowOff>85598</xdr:rowOff>
    </xdr:to>
    <xdr:sp macro="" textlink="">
      <xdr:nvSpPr>
        <xdr:cNvPr id="134" name="フローチャート : 判断 133"/>
        <xdr:cNvSpPr/>
      </xdr:nvSpPr>
      <xdr:spPr>
        <a:xfrm>
          <a:off x="4064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95775</xdr:rowOff>
    </xdr:from>
    <xdr:ext cx="736600" cy="259045"/>
    <xdr:sp macro="" textlink="">
      <xdr:nvSpPr>
        <xdr:cNvPr id="135" name="テキスト ボックス 134"/>
        <xdr:cNvSpPr txBox="1"/>
      </xdr:nvSpPr>
      <xdr:spPr>
        <a:xfrm>
          <a:off x="3733800" y="10382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94996</xdr:rowOff>
    </xdr:from>
    <xdr:to>
      <xdr:col>4</xdr:col>
      <xdr:colOff>482600</xdr:colOff>
      <xdr:row>64</xdr:row>
      <xdr:rowOff>73152</xdr:rowOff>
    </xdr:to>
    <xdr:cxnSp macro="">
      <xdr:nvCxnSpPr>
        <xdr:cNvPr id="136" name="直線コネクタ 135"/>
        <xdr:cNvCxnSpPr/>
      </xdr:nvCxnSpPr>
      <xdr:spPr>
        <a:xfrm>
          <a:off x="2336800" y="10896346"/>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46736</xdr:rowOff>
    </xdr:from>
    <xdr:to>
      <xdr:col>4</xdr:col>
      <xdr:colOff>533400</xdr:colOff>
      <xdr:row>62</xdr:row>
      <xdr:rowOff>148336</xdr:rowOff>
    </xdr:to>
    <xdr:sp macro="" textlink="">
      <xdr:nvSpPr>
        <xdr:cNvPr id="137" name="フローチャート : 判断 136"/>
        <xdr:cNvSpPr/>
      </xdr:nvSpPr>
      <xdr:spPr>
        <a:xfrm>
          <a:off x="3175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158513</xdr:rowOff>
    </xdr:from>
    <xdr:ext cx="762000" cy="259045"/>
    <xdr:sp macro="" textlink="">
      <xdr:nvSpPr>
        <xdr:cNvPr id="138" name="テキスト ボックス 137"/>
        <xdr:cNvSpPr txBox="1"/>
      </xdr:nvSpPr>
      <xdr:spPr>
        <a:xfrm>
          <a:off x="2844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94996</xdr:rowOff>
    </xdr:from>
    <xdr:to>
      <xdr:col>3</xdr:col>
      <xdr:colOff>279400</xdr:colOff>
      <xdr:row>63</xdr:row>
      <xdr:rowOff>138430</xdr:rowOff>
    </xdr:to>
    <xdr:cxnSp macro="">
      <xdr:nvCxnSpPr>
        <xdr:cNvPr id="139" name="直線コネクタ 138"/>
        <xdr:cNvCxnSpPr/>
      </xdr:nvCxnSpPr>
      <xdr:spPr>
        <a:xfrm flipV="1">
          <a:off x="1447800" y="1089634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92710</xdr:rowOff>
    </xdr:from>
    <xdr:to>
      <xdr:col>3</xdr:col>
      <xdr:colOff>330200</xdr:colOff>
      <xdr:row>62</xdr:row>
      <xdr:rowOff>22860</xdr:rowOff>
    </xdr:to>
    <xdr:sp macro="" textlink="">
      <xdr:nvSpPr>
        <xdr:cNvPr id="140" name="フローチャート : 判断 139"/>
        <xdr:cNvSpPr/>
      </xdr:nvSpPr>
      <xdr:spPr>
        <a:xfrm>
          <a:off x="2286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33037</xdr:rowOff>
    </xdr:from>
    <xdr:ext cx="762000" cy="259045"/>
    <xdr:sp macro="" textlink="">
      <xdr:nvSpPr>
        <xdr:cNvPr id="141" name="テキスト ボックス 140"/>
        <xdr:cNvSpPr txBox="1"/>
      </xdr:nvSpPr>
      <xdr:spPr>
        <a:xfrm>
          <a:off x="1955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87884</xdr:rowOff>
    </xdr:from>
    <xdr:to>
      <xdr:col>2</xdr:col>
      <xdr:colOff>127000</xdr:colOff>
      <xdr:row>62</xdr:row>
      <xdr:rowOff>18034</xdr:rowOff>
    </xdr:to>
    <xdr:sp macro="" textlink="">
      <xdr:nvSpPr>
        <xdr:cNvPr id="142" name="フローチャート : 判断 141"/>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28211</xdr:rowOff>
    </xdr:from>
    <xdr:ext cx="762000" cy="259045"/>
    <xdr:sp macro="" textlink="">
      <xdr:nvSpPr>
        <xdr:cNvPr id="143" name="テキスト ボックス 142"/>
        <xdr:cNvSpPr txBox="1"/>
      </xdr:nvSpPr>
      <xdr:spPr>
        <a:xfrm>
          <a:off x="1066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160020</xdr:rowOff>
    </xdr:from>
    <xdr:to>
      <xdr:col>7</xdr:col>
      <xdr:colOff>203200</xdr:colOff>
      <xdr:row>64</xdr:row>
      <xdr:rowOff>90170</xdr:rowOff>
    </xdr:to>
    <xdr:sp macro="" textlink="">
      <xdr:nvSpPr>
        <xdr:cNvPr id="149" name="円/楕円 148"/>
        <xdr:cNvSpPr/>
      </xdr:nvSpPr>
      <xdr:spPr>
        <a:xfrm>
          <a:off x="49022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132097</xdr:rowOff>
    </xdr:from>
    <xdr:ext cx="762000" cy="259045"/>
    <xdr:sp macro="" textlink="">
      <xdr:nvSpPr>
        <xdr:cNvPr id="150" name="財政構造の弾力性該当値テキスト"/>
        <xdr:cNvSpPr txBox="1"/>
      </xdr:nvSpPr>
      <xdr:spPr>
        <a:xfrm>
          <a:off x="5041900" y="1093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53848</xdr:rowOff>
    </xdr:from>
    <xdr:to>
      <xdr:col>6</xdr:col>
      <xdr:colOff>50800</xdr:colOff>
      <xdr:row>63</xdr:row>
      <xdr:rowOff>155448</xdr:rowOff>
    </xdr:to>
    <xdr:sp macro="" textlink="">
      <xdr:nvSpPr>
        <xdr:cNvPr id="151" name="円/楕円 150"/>
        <xdr:cNvSpPr/>
      </xdr:nvSpPr>
      <xdr:spPr>
        <a:xfrm>
          <a:off x="4064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140225</xdr:rowOff>
    </xdr:from>
    <xdr:ext cx="736600" cy="259045"/>
    <xdr:sp macro="" textlink="">
      <xdr:nvSpPr>
        <xdr:cNvPr id="152" name="テキスト ボックス 151"/>
        <xdr:cNvSpPr txBox="1"/>
      </xdr:nvSpPr>
      <xdr:spPr>
        <a:xfrm>
          <a:off x="3733800" y="10941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22352</xdr:rowOff>
    </xdr:from>
    <xdr:to>
      <xdr:col>4</xdr:col>
      <xdr:colOff>533400</xdr:colOff>
      <xdr:row>64</xdr:row>
      <xdr:rowOff>123952</xdr:rowOff>
    </xdr:to>
    <xdr:sp macro="" textlink="">
      <xdr:nvSpPr>
        <xdr:cNvPr id="153" name="円/楕円 152"/>
        <xdr:cNvSpPr/>
      </xdr:nvSpPr>
      <xdr:spPr>
        <a:xfrm>
          <a:off x="31750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108729</xdr:rowOff>
    </xdr:from>
    <xdr:ext cx="762000" cy="259045"/>
    <xdr:sp macro="" textlink="">
      <xdr:nvSpPr>
        <xdr:cNvPr id="154" name="テキスト ボックス 153"/>
        <xdr:cNvSpPr txBox="1"/>
      </xdr:nvSpPr>
      <xdr:spPr>
        <a:xfrm>
          <a:off x="2844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44196</xdr:rowOff>
    </xdr:from>
    <xdr:to>
      <xdr:col>3</xdr:col>
      <xdr:colOff>330200</xdr:colOff>
      <xdr:row>63</xdr:row>
      <xdr:rowOff>145796</xdr:rowOff>
    </xdr:to>
    <xdr:sp macro="" textlink="">
      <xdr:nvSpPr>
        <xdr:cNvPr id="155" name="円/楕円 154"/>
        <xdr:cNvSpPr/>
      </xdr:nvSpPr>
      <xdr:spPr>
        <a:xfrm>
          <a:off x="22860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130573</xdr:rowOff>
    </xdr:from>
    <xdr:ext cx="762000" cy="259045"/>
    <xdr:sp macro="" textlink="">
      <xdr:nvSpPr>
        <xdr:cNvPr id="156" name="テキスト ボックス 155"/>
        <xdr:cNvSpPr txBox="1"/>
      </xdr:nvSpPr>
      <xdr:spPr>
        <a:xfrm>
          <a:off x="1955800" y="1093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87630</xdr:rowOff>
    </xdr:from>
    <xdr:to>
      <xdr:col>2</xdr:col>
      <xdr:colOff>127000</xdr:colOff>
      <xdr:row>64</xdr:row>
      <xdr:rowOff>17780</xdr:rowOff>
    </xdr:to>
    <xdr:sp macro="" textlink="">
      <xdr:nvSpPr>
        <xdr:cNvPr id="157" name="円/楕円 156"/>
        <xdr:cNvSpPr/>
      </xdr:nvSpPr>
      <xdr:spPr>
        <a:xfrm>
          <a:off x="1397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2557</xdr:rowOff>
    </xdr:from>
    <xdr:ext cx="762000" cy="259045"/>
    <xdr:sp macro="" textlink="">
      <xdr:nvSpPr>
        <xdr:cNvPr id="158" name="テキスト ボックス 157"/>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[263,940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112,321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人口１人当たり人件費・物件費等決算額は、類似団体内平均を下回っているものの、平成２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度決算と比較すると微増となっている。理由としてはふるさと納税返礼事業を開始したことによる物件費の増額（１０６，７６２千円の増）と、人口が前年度基準日に比べ、１１４名減少していることが影響していると思われる。</a:t>
          </a:r>
          <a:endParaRPr lang="ja-JP" altLang="ja-JP">
            <a:effectLst/>
          </a:endParaRPr>
        </a:p>
        <a:p>
          <a:r>
            <a:rPr kumimoji="1" lang="ja-JP" altLang="ja-JP" sz="1100">
              <a:solidFill>
                <a:schemeClr val="dk1"/>
              </a:solidFill>
              <a:effectLst/>
              <a:latin typeface="+mn-lt"/>
              <a:ea typeface="+mn-ea"/>
              <a:cs typeface="+mn-cs"/>
            </a:rPr>
            <a:t>　人口が年々減少している状況や施設の老朽化対応が必須であることから２８年度に策定した公共施設等総合管理計画を基に各施設の個別施設計画を策定し、集約化・複合化・廃止の検討を行い、計画的な予算執行を図っていく。</a:t>
          </a:r>
          <a:endParaRPr lang="ja-JP" altLang="ja-JP">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55708</xdr:rowOff>
    </xdr:from>
    <xdr:to>
      <xdr:col>7</xdr:col>
      <xdr:colOff>152400</xdr:colOff>
      <xdr:row>88</xdr:row>
      <xdr:rowOff>61697</xdr:rowOff>
    </xdr:to>
    <xdr:cxnSp macro="">
      <xdr:nvCxnSpPr>
        <xdr:cNvPr id="188" name="直線コネクタ 187"/>
        <xdr:cNvCxnSpPr/>
      </xdr:nvCxnSpPr>
      <xdr:spPr>
        <a:xfrm flipV="1">
          <a:off x="4953000" y="13943158"/>
          <a:ext cx="0" cy="12061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33774</xdr:rowOff>
    </xdr:from>
    <xdr:ext cx="762000" cy="259045"/>
    <xdr:sp macro="" textlink="">
      <xdr:nvSpPr>
        <xdr:cNvPr id="189" name="人件費・物件費等の状況最小値テキスト"/>
        <xdr:cNvSpPr txBox="1"/>
      </xdr:nvSpPr>
      <xdr:spPr>
        <a:xfrm>
          <a:off x="5041900" y="15121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435,341</a:t>
          </a:r>
          <a:endParaRPr kumimoji="1" lang="ja-JP" altLang="en-US" sz="1000" b="1">
            <a:latin typeface="ＭＳ Ｐゴシック"/>
          </a:endParaRPr>
        </a:p>
      </xdr:txBody>
    </xdr:sp>
    <xdr:clientData/>
  </xdr:oneCellAnchor>
  <xdr:twoCellAnchor>
    <xdr:from>
      <xdr:col>7</xdr:col>
      <xdr:colOff>63500</xdr:colOff>
      <xdr:row>88</xdr:row>
      <xdr:rowOff>61697</xdr:rowOff>
    </xdr:from>
    <xdr:to>
      <xdr:col>7</xdr:col>
      <xdr:colOff>241300</xdr:colOff>
      <xdr:row>88</xdr:row>
      <xdr:rowOff>61697</xdr:rowOff>
    </xdr:to>
    <xdr:cxnSp macro="">
      <xdr:nvCxnSpPr>
        <xdr:cNvPr id="190" name="直線コネクタ 189"/>
        <xdr:cNvCxnSpPr/>
      </xdr:nvCxnSpPr>
      <xdr:spPr>
        <a:xfrm>
          <a:off x="4864100" y="1514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142085</xdr:rowOff>
    </xdr:from>
    <xdr:ext cx="762000" cy="259045"/>
    <xdr:sp macro="" textlink="">
      <xdr:nvSpPr>
        <xdr:cNvPr id="191" name="人件費・物件費等の状況最大値テキスト"/>
        <xdr:cNvSpPr txBox="1"/>
      </xdr:nvSpPr>
      <xdr:spPr>
        <a:xfrm>
          <a:off x="5041900" y="1368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135,431</a:t>
          </a:r>
          <a:endParaRPr kumimoji="1" lang="ja-JP" altLang="en-US" sz="1000" b="1">
            <a:latin typeface="ＭＳ Ｐゴシック"/>
          </a:endParaRPr>
        </a:p>
      </xdr:txBody>
    </xdr:sp>
    <xdr:clientData/>
  </xdr:oneCellAnchor>
  <xdr:twoCellAnchor>
    <xdr:from>
      <xdr:col>7</xdr:col>
      <xdr:colOff>63500</xdr:colOff>
      <xdr:row>81</xdr:row>
      <xdr:rowOff>55708</xdr:rowOff>
    </xdr:from>
    <xdr:to>
      <xdr:col>7</xdr:col>
      <xdr:colOff>241300</xdr:colOff>
      <xdr:row>81</xdr:row>
      <xdr:rowOff>55708</xdr:rowOff>
    </xdr:to>
    <xdr:cxnSp macro="">
      <xdr:nvCxnSpPr>
        <xdr:cNvPr id="192" name="直線コネクタ 191"/>
        <xdr:cNvCxnSpPr/>
      </xdr:nvCxnSpPr>
      <xdr:spPr>
        <a:xfrm>
          <a:off x="4864100" y="13943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147748</xdr:rowOff>
    </xdr:from>
    <xdr:to>
      <xdr:col>7</xdr:col>
      <xdr:colOff>152400</xdr:colOff>
      <xdr:row>84</xdr:row>
      <xdr:rowOff>58179</xdr:rowOff>
    </xdr:to>
    <xdr:cxnSp macro="">
      <xdr:nvCxnSpPr>
        <xdr:cNvPr id="193" name="直線コネクタ 192"/>
        <xdr:cNvCxnSpPr/>
      </xdr:nvCxnSpPr>
      <xdr:spPr>
        <a:xfrm>
          <a:off x="4114800" y="14378098"/>
          <a:ext cx="838200" cy="8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1760</xdr:rowOff>
    </xdr:from>
    <xdr:ext cx="762000" cy="259045"/>
    <xdr:sp macro="" textlink="">
      <xdr:nvSpPr>
        <xdr:cNvPr id="194" name="人件費・物件費等の状況平均値テキスト"/>
        <xdr:cNvSpPr txBox="1"/>
      </xdr:nvSpPr>
      <xdr:spPr>
        <a:xfrm>
          <a:off x="5041900" y="14403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269,486</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29683</xdr:rowOff>
    </xdr:from>
    <xdr:to>
      <xdr:col>7</xdr:col>
      <xdr:colOff>203200</xdr:colOff>
      <xdr:row>84</xdr:row>
      <xdr:rowOff>131283</xdr:rowOff>
    </xdr:to>
    <xdr:sp macro="" textlink="">
      <xdr:nvSpPr>
        <xdr:cNvPr id="195" name="フローチャート : 判断 194"/>
        <xdr:cNvSpPr/>
      </xdr:nvSpPr>
      <xdr:spPr>
        <a:xfrm>
          <a:off x="49022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94295</xdr:rowOff>
    </xdr:from>
    <xdr:to>
      <xdr:col>6</xdr:col>
      <xdr:colOff>0</xdr:colOff>
      <xdr:row>83</xdr:row>
      <xdr:rowOff>147748</xdr:rowOff>
    </xdr:to>
    <xdr:cxnSp macro="">
      <xdr:nvCxnSpPr>
        <xdr:cNvPr id="196" name="直線コネクタ 195"/>
        <xdr:cNvCxnSpPr/>
      </xdr:nvCxnSpPr>
      <xdr:spPr>
        <a:xfrm>
          <a:off x="3225800" y="14324645"/>
          <a:ext cx="889000" cy="5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164026</xdr:rowOff>
    </xdr:from>
    <xdr:to>
      <xdr:col>6</xdr:col>
      <xdr:colOff>50800</xdr:colOff>
      <xdr:row>84</xdr:row>
      <xdr:rowOff>94176</xdr:rowOff>
    </xdr:to>
    <xdr:sp macro="" textlink="">
      <xdr:nvSpPr>
        <xdr:cNvPr id="197" name="フローチャート : 判断 196"/>
        <xdr:cNvSpPr/>
      </xdr:nvSpPr>
      <xdr:spPr>
        <a:xfrm>
          <a:off x="4064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78953</xdr:rowOff>
    </xdr:from>
    <xdr:ext cx="736600" cy="259045"/>
    <xdr:sp macro="" textlink="">
      <xdr:nvSpPr>
        <xdr:cNvPr id="198" name="テキスト ボックス 197"/>
        <xdr:cNvSpPr txBox="1"/>
      </xdr:nvSpPr>
      <xdr:spPr>
        <a:xfrm>
          <a:off x="3733800" y="14480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53930</xdr:rowOff>
    </xdr:from>
    <xdr:to>
      <xdr:col>4</xdr:col>
      <xdr:colOff>482600</xdr:colOff>
      <xdr:row>83</xdr:row>
      <xdr:rowOff>94295</xdr:rowOff>
    </xdr:to>
    <xdr:cxnSp macro="">
      <xdr:nvCxnSpPr>
        <xdr:cNvPr id="199" name="直線コネクタ 198"/>
        <xdr:cNvCxnSpPr/>
      </xdr:nvCxnSpPr>
      <xdr:spPr>
        <a:xfrm>
          <a:off x="2336800" y="14284280"/>
          <a:ext cx="889000" cy="4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8654</xdr:rowOff>
    </xdr:from>
    <xdr:to>
      <xdr:col>4</xdr:col>
      <xdr:colOff>533400</xdr:colOff>
      <xdr:row>84</xdr:row>
      <xdr:rowOff>110254</xdr:rowOff>
    </xdr:to>
    <xdr:sp macro="" textlink="">
      <xdr:nvSpPr>
        <xdr:cNvPr id="200" name="フローチャート : 判断 199"/>
        <xdr:cNvSpPr/>
      </xdr:nvSpPr>
      <xdr:spPr>
        <a:xfrm>
          <a:off x="3175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95031</xdr:rowOff>
    </xdr:from>
    <xdr:ext cx="762000" cy="259045"/>
    <xdr:sp macro="" textlink="">
      <xdr:nvSpPr>
        <xdr:cNvPr id="201" name="テキスト ボックス 200"/>
        <xdr:cNvSpPr txBox="1"/>
      </xdr:nvSpPr>
      <xdr:spPr>
        <a:xfrm>
          <a:off x="2844800" y="1449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50953</xdr:rowOff>
    </xdr:from>
    <xdr:to>
      <xdr:col>3</xdr:col>
      <xdr:colOff>279400</xdr:colOff>
      <xdr:row>83</xdr:row>
      <xdr:rowOff>53930</xdr:rowOff>
    </xdr:to>
    <xdr:cxnSp macro="">
      <xdr:nvCxnSpPr>
        <xdr:cNvPr id="202" name="直線コネクタ 201"/>
        <xdr:cNvCxnSpPr/>
      </xdr:nvCxnSpPr>
      <xdr:spPr>
        <a:xfrm>
          <a:off x="1447800" y="14281303"/>
          <a:ext cx="889000" cy="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114494</xdr:rowOff>
    </xdr:from>
    <xdr:to>
      <xdr:col>3</xdr:col>
      <xdr:colOff>330200</xdr:colOff>
      <xdr:row>84</xdr:row>
      <xdr:rowOff>44644</xdr:rowOff>
    </xdr:to>
    <xdr:sp macro="" textlink="">
      <xdr:nvSpPr>
        <xdr:cNvPr id="203" name="フローチャート : 判断 202"/>
        <xdr:cNvSpPr/>
      </xdr:nvSpPr>
      <xdr:spPr>
        <a:xfrm>
          <a:off x="2286000" y="1434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29421</xdr:rowOff>
    </xdr:from>
    <xdr:ext cx="762000" cy="259045"/>
    <xdr:sp macro="" textlink="">
      <xdr:nvSpPr>
        <xdr:cNvPr id="204" name="テキスト ボックス 203"/>
        <xdr:cNvSpPr txBox="1"/>
      </xdr:nvSpPr>
      <xdr:spPr>
        <a:xfrm>
          <a:off x="1955800" y="1443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85719</xdr:rowOff>
    </xdr:from>
    <xdr:to>
      <xdr:col>2</xdr:col>
      <xdr:colOff>127000</xdr:colOff>
      <xdr:row>84</xdr:row>
      <xdr:rowOff>15869</xdr:rowOff>
    </xdr:to>
    <xdr:sp macro="" textlink="">
      <xdr:nvSpPr>
        <xdr:cNvPr id="205" name="フローチャート : 判断 204"/>
        <xdr:cNvSpPr/>
      </xdr:nvSpPr>
      <xdr:spPr>
        <a:xfrm>
          <a:off x="1397000" y="143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646</xdr:rowOff>
    </xdr:from>
    <xdr:ext cx="762000" cy="259045"/>
    <xdr:sp macro="" textlink="">
      <xdr:nvSpPr>
        <xdr:cNvPr id="206" name="テキスト ボックス 205"/>
        <xdr:cNvSpPr txBox="1"/>
      </xdr:nvSpPr>
      <xdr:spPr>
        <a:xfrm>
          <a:off x="1066800" y="14402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7379</xdr:rowOff>
    </xdr:from>
    <xdr:to>
      <xdr:col>7</xdr:col>
      <xdr:colOff>203200</xdr:colOff>
      <xdr:row>84</xdr:row>
      <xdr:rowOff>108979</xdr:rowOff>
    </xdr:to>
    <xdr:sp macro="" textlink="">
      <xdr:nvSpPr>
        <xdr:cNvPr id="212" name="円/楕円 211"/>
        <xdr:cNvSpPr/>
      </xdr:nvSpPr>
      <xdr:spPr>
        <a:xfrm>
          <a:off x="4902200" y="1440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23906</xdr:rowOff>
    </xdr:from>
    <xdr:ext cx="762000" cy="259045"/>
    <xdr:sp macro="" textlink="">
      <xdr:nvSpPr>
        <xdr:cNvPr id="213" name="人件費・物件費等の状況該当値テキスト"/>
        <xdr:cNvSpPr txBox="1"/>
      </xdr:nvSpPr>
      <xdr:spPr>
        <a:xfrm>
          <a:off x="5041900" y="14254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263,940</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96948</xdr:rowOff>
    </xdr:from>
    <xdr:to>
      <xdr:col>6</xdr:col>
      <xdr:colOff>50800</xdr:colOff>
      <xdr:row>84</xdr:row>
      <xdr:rowOff>27098</xdr:rowOff>
    </xdr:to>
    <xdr:sp macro="" textlink="">
      <xdr:nvSpPr>
        <xdr:cNvPr id="214" name="円/楕円 213"/>
        <xdr:cNvSpPr/>
      </xdr:nvSpPr>
      <xdr:spPr>
        <a:xfrm>
          <a:off x="4064000" y="1432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37275</xdr:rowOff>
    </xdr:from>
    <xdr:ext cx="736600" cy="259045"/>
    <xdr:sp macro="" textlink="">
      <xdr:nvSpPr>
        <xdr:cNvPr id="215" name="テキスト ボックス 214"/>
        <xdr:cNvSpPr txBox="1"/>
      </xdr:nvSpPr>
      <xdr:spPr>
        <a:xfrm>
          <a:off x="3733800" y="14096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243,580</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43495</xdr:rowOff>
    </xdr:from>
    <xdr:to>
      <xdr:col>4</xdr:col>
      <xdr:colOff>533400</xdr:colOff>
      <xdr:row>83</xdr:row>
      <xdr:rowOff>145095</xdr:rowOff>
    </xdr:to>
    <xdr:sp macro="" textlink="">
      <xdr:nvSpPr>
        <xdr:cNvPr id="216" name="円/楕円 215"/>
        <xdr:cNvSpPr/>
      </xdr:nvSpPr>
      <xdr:spPr>
        <a:xfrm>
          <a:off x="3175000" y="1427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155272</xdr:rowOff>
    </xdr:from>
    <xdr:ext cx="762000" cy="259045"/>
    <xdr:sp macro="" textlink="">
      <xdr:nvSpPr>
        <xdr:cNvPr id="217" name="テキスト ボックス 216"/>
        <xdr:cNvSpPr txBox="1"/>
      </xdr:nvSpPr>
      <xdr:spPr>
        <a:xfrm>
          <a:off x="2844800" y="14042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230,289</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3130</xdr:rowOff>
    </xdr:from>
    <xdr:to>
      <xdr:col>3</xdr:col>
      <xdr:colOff>330200</xdr:colOff>
      <xdr:row>83</xdr:row>
      <xdr:rowOff>104730</xdr:rowOff>
    </xdr:to>
    <xdr:sp macro="" textlink="">
      <xdr:nvSpPr>
        <xdr:cNvPr id="218" name="円/楕円 217"/>
        <xdr:cNvSpPr/>
      </xdr:nvSpPr>
      <xdr:spPr>
        <a:xfrm>
          <a:off x="2286000" y="1423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114907</xdr:rowOff>
    </xdr:from>
    <xdr:ext cx="762000" cy="259045"/>
    <xdr:sp macro="" textlink="">
      <xdr:nvSpPr>
        <xdr:cNvPr id="219" name="テキスト ボックス 218"/>
        <xdr:cNvSpPr txBox="1"/>
      </xdr:nvSpPr>
      <xdr:spPr>
        <a:xfrm>
          <a:off x="1955800" y="1400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220,252</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153</xdr:rowOff>
    </xdr:from>
    <xdr:to>
      <xdr:col>2</xdr:col>
      <xdr:colOff>127000</xdr:colOff>
      <xdr:row>83</xdr:row>
      <xdr:rowOff>101753</xdr:rowOff>
    </xdr:to>
    <xdr:sp macro="" textlink="">
      <xdr:nvSpPr>
        <xdr:cNvPr id="220" name="円/楕円 219"/>
        <xdr:cNvSpPr/>
      </xdr:nvSpPr>
      <xdr:spPr>
        <a:xfrm>
          <a:off x="1397000" y="1423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111930</xdr:rowOff>
    </xdr:from>
    <xdr:ext cx="762000" cy="259045"/>
    <xdr:sp macro="" textlink="">
      <xdr:nvSpPr>
        <xdr:cNvPr id="221" name="テキスト ボックス 220"/>
        <xdr:cNvSpPr txBox="1"/>
      </xdr:nvSpPr>
      <xdr:spPr>
        <a:xfrm>
          <a:off x="1066800" y="13999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219,512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ラスパイレス指数が類似団体内平均に比べて</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ポイント高くなっている主な原因は、加重平均する前の経験年数毎の階層に所属する職員数が少ないことが考えられる。一部階層では対象者が１名しかおらず、当該職員が他の何名もいる階層に移ることで国の職員構成と同一と仮定して算出した仮定の給料総額が小さくなることと想定される。</a:t>
          </a:r>
          <a:endParaRPr lang="ja-JP" altLang="ja-JP" sz="1400">
            <a:effectLst/>
          </a:endParaRPr>
        </a:p>
        <a:p>
          <a:r>
            <a:rPr kumimoji="1" lang="ja-JP" altLang="ja-JP" sz="1100">
              <a:solidFill>
                <a:schemeClr val="dk1"/>
              </a:solidFill>
              <a:effectLst/>
              <a:latin typeface="+mn-lt"/>
              <a:ea typeface="+mn-ea"/>
              <a:cs typeface="+mn-cs"/>
            </a:rPr>
            <a:t>　今後本格的に実施される人事考課制度と併せ、給与の適正化に努める。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63500</xdr:rowOff>
    </xdr:from>
    <xdr:to>
      <xdr:col>24</xdr:col>
      <xdr:colOff>558800</xdr:colOff>
      <xdr:row>87</xdr:row>
      <xdr:rowOff>99061</xdr:rowOff>
    </xdr:to>
    <xdr:cxnSp macro="">
      <xdr:nvCxnSpPr>
        <xdr:cNvPr id="248" name="直線コネクタ 247"/>
        <xdr:cNvCxnSpPr/>
      </xdr:nvCxnSpPr>
      <xdr:spPr>
        <a:xfrm flipV="1">
          <a:off x="17018000" y="14122400"/>
          <a:ext cx="0" cy="892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71138</xdr:rowOff>
    </xdr:from>
    <xdr:ext cx="762000" cy="259045"/>
    <xdr:sp macro="" textlink="">
      <xdr:nvSpPr>
        <xdr:cNvPr id="249" name="給与水準   （国との比較）最小値テキスト"/>
        <xdr:cNvSpPr txBox="1"/>
      </xdr:nvSpPr>
      <xdr:spPr>
        <a:xfrm>
          <a:off x="17106900" y="1498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87</xdr:row>
      <xdr:rowOff>99061</xdr:rowOff>
    </xdr:from>
    <xdr:to>
      <xdr:col>24</xdr:col>
      <xdr:colOff>647700</xdr:colOff>
      <xdr:row>87</xdr:row>
      <xdr:rowOff>99061</xdr:rowOff>
    </xdr:to>
    <xdr:cxnSp macro="">
      <xdr:nvCxnSpPr>
        <xdr:cNvPr id="250" name="直線コネクタ 249"/>
        <xdr:cNvCxnSpPr/>
      </xdr:nvCxnSpPr>
      <xdr:spPr>
        <a:xfrm>
          <a:off x="16929100" y="1501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149877</xdr:rowOff>
    </xdr:from>
    <xdr:ext cx="762000" cy="259045"/>
    <xdr:sp macro="" textlink="">
      <xdr:nvSpPr>
        <xdr:cNvPr id="251" name="給与水準   （国との比較）最大値テキスト"/>
        <xdr:cNvSpPr txBox="1"/>
      </xdr:nvSpPr>
      <xdr:spPr>
        <a:xfrm>
          <a:off x="17106900" y="1386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24</xdr:col>
      <xdr:colOff>469900</xdr:colOff>
      <xdr:row>82</xdr:row>
      <xdr:rowOff>63500</xdr:rowOff>
    </xdr:from>
    <xdr:to>
      <xdr:col>24</xdr:col>
      <xdr:colOff>647700</xdr:colOff>
      <xdr:row>82</xdr:row>
      <xdr:rowOff>63500</xdr:rowOff>
    </xdr:to>
    <xdr:cxnSp macro="">
      <xdr:nvCxnSpPr>
        <xdr:cNvPr id="252" name="直線コネクタ 251"/>
        <xdr:cNvCxnSpPr/>
      </xdr:nvCxnSpPr>
      <xdr:spPr>
        <a:xfrm>
          <a:off x="16929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149861</xdr:rowOff>
    </xdr:from>
    <xdr:to>
      <xdr:col>24</xdr:col>
      <xdr:colOff>558800</xdr:colOff>
      <xdr:row>87</xdr:row>
      <xdr:rowOff>99061</xdr:rowOff>
    </xdr:to>
    <xdr:cxnSp macro="">
      <xdr:nvCxnSpPr>
        <xdr:cNvPr id="253" name="直線コネクタ 252"/>
        <xdr:cNvCxnSpPr/>
      </xdr:nvCxnSpPr>
      <xdr:spPr>
        <a:xfrm>
          <a:off x="16179800" y="14894561"/>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50564</xdr:rowOff>
    </xdr:from>
    <xdr:ext cx="762000" cy="259045"/>
    <xdr:sp macro="" textlink="">
      <xdr:nvSpPr>
        <xdr:cNvPr id="254" name="給与水準   （国との比較）平均値テキスト"/>
        <xdr:cNvSpPr txBox="1"/>
      </xdr:nvSpPr>
      <xdr:spPr>
        <a:xfrm>
          <a:off x="17106900" y="1445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34037</xdr:rowOff>
    </xdr:from>
    <xdr:to>
      <xdr:col>24</xdr:col>
      <xdr:colOff>609600</xdr:colOff>
      <xdr:row>85</xdr:row>
      <xdr:rowOff>135637</xdr:rowOff>
    </xdr:to>
    <xdr:sp macro="" textlink="">
      <xdr:nvSpPr>
        <xdr:cNvPr id="255" name="フローチャート : 判断 254"/>
        <xdr:cNvSpPr/>
      </xdr:nvSpPr>
      <xdr:spPr>
        <a:xfrm>
          <a:off x="16967200" y="1460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101600</xdr:rowOff>
    </xdr:from>
    <xdr:to>
      <xdr:col>23</xdr:col>
      <xdr:colOff>406400</xdr:colOff>
      <xdr:row>86</xdr:row>
      <xdr:rowOff>149861</xdr:rowOff>
    </xdr:to>
    <xdr:cxnSp macro="">
      <xdr:nvCxnSpPr>
        <xdr:cNvPr id="256" name="直線コネクタ 255"/>
        <xdr:cNvCxnSpPr/>
      </xdr:nvCxnSpPr>
      <xdr:spPr>
        <a:xfrm>
          <a:off x="15290800" y="14846300"/>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34037</xdr:rowOff>
    </xdr:from>
    <xdr:to>
      <xdr:col>23</xdr:col>
      <xdr:colOff>457200</xdr:colOff>
      <xdr:row>85</xdr:row>
      <xdr:rowOff>135637</xdr:rowOff>
    </xdr:to>
    <xdr:sp macro="" textlink="">
      <xdr:nvSpPr>
        <xdr:cNvPr id="257" name="フローチャート : 判断 256"/>
        <xdr:cNvSpPr/>
      </xdr:nvSpPr>
      <xdr:spPr>
        <a:xfrm>
          <a:off x="16129000" y="1460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145814</xdr:rowOff>
    </xdr:from>
    <xdr:ext cx="736600" cy="259045"/>
    <xdr:sp macro="" textlink="">
      <xdr:nvSpPr>
        <xdr:cNvPr id="258" name="テキスト ボックス 257"/>
        <xdr:cNvSpPr txBox="1"/>
      </xdr:nvSpPr>
      <xdr:spPr>
        <a:xfrm>
          <a:off x="15798800" y="14376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101600</xdr:rowOff>
    </xdr:from>
    <xdr:to>
      <xdr:col>22</xdr:col>
      <xdr:colOff>203200</xdr:colOff>
      <xdr:row>86</xdr:row>
      <xdr:rowOff>125730</xdr:rowOff>
    </xdr:to>
    <xdr:cxnSp macro="">
      <xdr:nvCxnSpPr>
        <xdr:cNvPr id="259" name="直線コネクタ 258"/>
        <xdr:cNvCxnSpPr/>
      </xdr:nvCxnSpPr>
      <xdr:spPr>
        <a:xfrm flipV="1">
          <a:off x="14401800" y="148463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19558</xdr:rowOff>
    </xdr:from>
    <xdr:to>
      <xdr:col>22</xdr:col>
      <xdr:colOff>254000</xdr:colOff>
      <xdr:row>85</xdr:row>
      <xdr:rowOff>121158</xdr:rowOff>
    </xdr:to>
    <xdr:sp macro="" textlink="">
      <xdr:nvSpPr>
        <xdr:cNvPr id="260" name="フローチャート : 判断 259"/>
        <xdr:cNvSpPr/>
      </xdr:nvSpPr>
      <xdr:spPr>
        <a:xfrm>
          <a:off x="15240000" y="1459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131335</xdr:rowOff>
    </xdr:from>
    <xdr:ext cx="762000" cy="259045"/>
    <xdr:sp macro="" textlink="">
      <xdr:nvSpPr>
        <xdr:cNvPr id="261" name="テキスト ボックス 260"/>
        <xdr:cNvSpPr txBox="1"/>
      </xdr:nvSpPr>
      <xdr:spPr>
        <a:xfrm>
          <a:off x="14909800" y="1436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125730</xdr:rowOff>
    </xdr:from>
    <xdr:to>
      <xdr:col>21</xdr:col>
      <xdr:colOff>0</xdr:colOff>
      <xdr:row>89</xdr:row>
      <xdr:rowOff>161544</xdr:rowOff>
    </xdr:to>
    <xdr:cxnSp macro="">
      <xdr:nvCxnSpPr>
        <xdr:cNvPr id="262" name="直線コネクタ 261"/>
        <xdr:cNvCxnSpPr/>
      </xdr:nvCxnSpPr>
      <xdr:spPr>
        <a:xfrm flipV="1">
          <a:off x="13512800" y="14870430"/>
          <a:ext cx="889000" cy="55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14732</xdr:rowOff>
    </xdr:from>
    <xdr:to>
      <xdr:col>21</xdr:col>
      <xdr:colOff>50800</xdr:colOff>
      <xdr:row>85</xdr:row>
      <xdr:rowOff>116332</xdr:rowOff>
    </xdr:to>
    <xdr:sp macro="" textlink="">
      <xdr:nvSpPr>
        <xdr:cNvPr id="263" name="フローチャート : 判断 262"/>
        <xdr:cNvSpPr/>
      </xdr:nvSpPr>
      <xdr:spPr>
        <a:xfrm>
          <a:off x="14351000" y="145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126509</xdr:rowOff>
    </xdr:from>
    <xdr:ext cx="762000" cy="259045"/>
    <xdr:sp macro="" textlink="">
      <xdr:nvSpPr>
        <xdr:cNvPr id="264" name="テキスト ボックス 263"/>
        <xdr:cNvSpPr txBox="1"/>
      </xdr:nvSpPr>
      <xdr:spPr>
        <a:xfrm>
          <a:off x="14020800" y="1435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38608</xdr:rowOff>
    </xdr:from>
    <xdr:to>
      <xdr:col>19</xdr:col>
      <xdr:colOff>533400</xdr:colOff>
      <xdr:row>87</xdr:row>
      <xdr:rowOff>140208</xdr:rowOff>
    </xdr:to>
    <xdr:sp macro="" textlink="">
      <xdr:nvSpPr>
        <xdr:cNvPr id="265" name="フローチャート : 判断 264"/>
        <xdr:cNvSpPr/>
      </xdr:nvSpPr>
      <xdr:spPr>
        <a:xfrm>
          <a:off x="13462000" y="14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150385</xdr:rowOff>
    </xdr:from>
    <xdr:ext cx="762000" cy="259045"/>
    <xdr:sp macro="" textlink="">
      <xdr:nvSpPr>
        <xdr:cNvPr id="266" name="テキスト ボックス 265"/>
        <xdr:cNvSpPr txBox="1"/>
      </xdr:nvSpPr>
      <xdr:spPr>
        <a:xfrm>
          <a:off x="13131800" y="1472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87</xdr:row>
      <xdr:rowOff>48261</xdr:rowOff>
    </xdr:from>
    <xdr:to>
      <xdr:col>24</xdr:col>
      <xdr:colOff>609600</xdr:colOff>
      <xdr:row>87</xdr:row>
      <xdr:rowOff>149861</xdr:rowOff>
    </xdr:to>
    <xdr:sp macro="" textlink="">
      <xdr:nvSpPr>
        <xdr:cNvPr id="272" name="円/楕円 271"/>
        <xdr:cNvSpPr/>
      </xdr:nvSpPr>
      <xdr:spPr>
        <a:xfrm>
          <a:off x="169672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115588</xdr:rowOff>
    </xdr:from>
    <xdr:ext cx="762000" cy="259045"/>
    <xdr:sp macro="" textlink="">
      <xdr:nvSpPr>
        <xdr:cNvPr id="273" name="給与水準   （国との比較）該当値テキスト"/>
        <xdr:cNvSpPr txBox="1"/>
      </xdr:nvSpPr>
      <xdr:spPr>
        <a:xfrm>
          <a:off x="17106900" y="14860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99061</xdr:rowOff>
    </xdr:from>
    <xdr:to>
      <xdr:col>23</xdr:col>
      <xdr:colOff>457200</xdr:colOff>
      <xdr:row>87</xdr:row>
      <xdr:rowOff>29211</xdr:rowOff>
    </xdr:to>
    <xdr:sp macro="" textlink="">
      <xdr:nvSpPr>
        <xdr:cNvPr id="274" name="円/楕円 273"/>
        <xdr:cNvSpPr/>
      </xdr:nvSpPr>
      <xdr:spPr>
        <a:xfrm>
          <a:off x="16129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13988</xdr:rowOff>
    </xdr:from>
    <xdr:ext cx="736600" cy="259045"/>
    <xdr:sp macro="" textlink="">
      <xdr:nvSpPr>
        <xdr:cNvPr id="275" name="テキスト ボックス 274"/>
        <xdr:cNvSpPr txBox="1"/>
      </xdr:nvSpPr>
      <xdr:spPr>
        <a:xfrm>
          <a:off x="15798800" y="14930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50800</xdr:rowOff>
    </xdr:from>
    <xdr:to>
      <xdr:col>22</xdr:col>
      <xdr:colOff>254000</xdr:colOff>
      <xdr:row>86</xdr:row>
      <xdr:rowOff>152400</xdr:rowOff>
    </xdr:to>
    <xdr:sp macro="" textlink="">
      <xdr:nvSpPr>
        <xdr:cNvPr id="276" name="円/楕円 275"/>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137177</xdr:rowOff>
    </xdr:from>
    <xdr:ext cx="762000" cy="259045"/>
    <xdr:sp macro="" textlink="">
      <xdr:nvSpPr>
        <xdr:cNvPr id="277" name="テキスト ボックス 276"/>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74930</xdr:rowOff>
    </xdr:from>
    <xdr:to>
      <xdr:col>21</xdr:col>
      <xdr:colOff>50800</xdr:colOff>
      <xdr:row>87</xdr:row>
      <xdr:rowOff>5080</xdr:rowOff>
    </xdr:to>
    <xdr:sp macro="" textlink="">
      <xdr:nvSpPr>
        <xdr:cNvPr id="278" name="円/楕円 277"/>
        <xdr:cNvSpPr/>
      </xdr:nvSpPr>
      <xdr:spPr>
        <a:xfrm>
          <a:off x="14351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161307</xdr:rowOff>
    </xdr:from>
    <xdr:ext cx="762000" cy="259045"/>
    <xdr:sp macro="" textlink="">
      <xdr:nvSpPr>
        <xdr:cNvPr id="279" name="テキスト ボックス 278"/>
        <xdr:cNvSpPr txBox="1"/>
      </xdr:nvSpPr>
      <xdr:spPr>
        <a:xfrm>
          <a:off x="14020800" y="1490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110744</xdr:rowOff>
    </xdr:from>
    <xdr:to>
      <xdr:col>19</xdr:col>
      <xdr:colOff>533400</xdr:colOff>
      <xdr:row>90</xdr:row>
      <xdr:rowOff>40894</xdr:rowOff>
    </xdr:to>
    <xdr:sp macro="" textlink="">
      <xdr:nvSpPr>
        <xdr:cNvPr id="280" name="円/楕円 279"/>
        <xdr:cNvSpPr/>
      </xdr:nvSpPr>
      <xdr:spPr>
        <a:xfrm>
          <a:off x="13462000" y="1536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25671</xdr:rowOff>
    </xdr:from>
    <xdr:ext cx="762000" cy="259045"/>
    <xdr:sp macro="" textlink="">
      <xdr:nvSpPr>
        <xdr:cNvPr id="281" name="テキスト ボックス 280"/>
        <xdr:cNvSpPr txBox="1"/>
      </xdr:nvSpPr>
      <xdr:spPr>
        <a:xfrm>
          <a:off x="13131800" y="1545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[14.25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類似団体平均は下回っているものの、県平均と比較すると</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９２</a:t>
          </a:r>
          <a:r>
            <a:rPr kumimoji="1" lang="ja-JP" altLang="ja-JP" sz="1100">
              <a:solidFill>
                <a:schemeClr val="dk1"/>
              </a:solidFill>
              <a:effectLst/>
              <a:latin typeface="+mn-lt"/>
              <a:ea typeface="+mn-ea"/>
              <a:cs typeface="+mn-cs"/>
            </a:rPr>
            <a:t>人多い結果となった。人口が多い自治体ではスケールメリットがあるため単純に千葉県平均と比較することはできないが、必要とされる行政サービスを最小限のマンパワーで遂行できるよう、今後も定員管理に留意する。</a:t>
          </a:r>
          <a:endParaRPr lang="ja-JP" altLang="ja-JP" sz="1400">
            <a:effectLst/>
          </a:endParaRPr>
        </a:p>
        <a:p>
          <a:r>
            <a:rPr kumimoji="1" lang="ja-JP" altLang="ja-JP" sz="1100">
              <a:solidFill>
                <a:schemeClr val="dk1"/>
              </a:solidFill>
              <a:effectLst/>
              <a:latin typeface="+mn-lt"/>
              <a:ea typeface="+mn-ea"/>
              <a:cs typeface="+mn-cs"/>
            </a:rPr>
            <a:t>　併せてポスト団塊の世代職員の退職で行政サービスの質が落ちないよう平成２６年３月に策定した芝山町定員管理適正化計画に則り、計画的な人材育成、世代間職員数の平準化を図っていく。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298" name="直線コネクタ 297"/>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299" name="テキスト ボックス 298"/>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0" name="直線コネクタ 29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1" name="テキスト ボックス 30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2" name="直線コネクタ 301"/>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3" name="テキスト ボックス 302"/>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4" name="直線コネクタ 30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5" name="テキスト ボックス 30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111919</xdr:rowOff>
    </xdr:from>
    <xdr:to>
      <xdr:col>24</xdr:col>
      <xdr:colOff>558800</xdr:colOff>
      <xdr:row>65</xdr:row>
      <xdr:rowOff>135763</xdr:rowOff>
    </xdr:to>
    <xdr:cxnSp macro="">
      <xdr:nvCxnSpPr>
        <xdr:cNvPr id="307" name="直線コネクタ 306"/>
        <xdr:cNvCxnSpPr/>
      </xdr:nvCxnSpPr>
      <xdr:spPr>
        <a:xfrm flipV="1">
          <a:off x="17018000" y="10056019"/>
          <a:ext cx="0" cy="12239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107840</xdr:rowOff>
    </xdr:from>
    <xdr:ext cx="762000" cy="259045"/>
    <xdr:sp macro="" textlink="">
      <xdr:nvSpPr>
        <xdr:cNvPr id="308" name="定員管理の状況最小値テキスト"/>
        <xdr:cNvSpPr txBox="1"/>
      </xdr:nvSpPr>
      <xdr:spPr>
        <a:xfrm>
          <a:off x="17106900" y="11252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28.04</a:t>
          </a:r>
          <a:endParaRPr kumimoji="1" lang="ja-JP" altLang="en-US" sz="1000" b="1">
            <a:latin typeface="ＭＳ Ｐゴシック"/>
          </a:endParaRPr>
        </a:p>
      </xdr:txBody>
    </xdr:sp>
    <xdr:clientData/>
  </xdr:oneCellAnchor>
  <xdr:twoCellAnchor>
    <xdr:from>
      <xdr:col>24</xdr:col>
      <xdr:colOff>469900</xdr:colOff>
      <xdr:row>65</xdr:row>
      <xdr:rowOff>135763</xdr:rowOff>
    </xdr:from>
    <xdr:to>
      <xdr:col>24</xdr:col>
      <xdr:colOff>647700</xdr:colOff>
      <xdr:row>65</xdr:row>
      <xdr:rowOff>135763</xdr:rowOff>
    </xdr:to>
    <xdr:cxnSp macro="">
      <xdr:nvCxnSpPr>
        <xdr:cNvPr id="309" name="直線コネクタ 308"/>
        <xdr:cNvCxnSpPr/>
      </xdr:nvCxnSpPr>
      <xdr:spPr>
        <a:xfrm>
          <a:off x="16929100" y="1128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26846</xdr:rowOff>
    </xdr:from>
    <xdr:ext cx="762000" cy="259045"/>
    <xdr:sp macro="" textlink="">
      <xdr:nvSpPr>
        <xdr:cNvPr id="310" name="定員管理の状況最大値テキスト"/>
        <xdr:cNvSpPr txBox="1"/>
      </xdr:nvSpPr>
      <xdr:spPr>
        <a:xfrm>
          <a:off x="17106900" y="979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58</xdr:row>
      <xdr:rowOff>111919</xdr:rowOff>
    </xdr:from>
    <xdr:to>
      <xdr:col>24</xdr:col>
      <xdr:colOff>647700</xdr:colOff>
      <xdr:row>58</xdr:row>
      <xdr:rowOff>111919</xdr:rowOff>
    </xdr:to>
    <xdr:cxnSp macro="">
      <xdr:nvCxnSpPr>
        <xdr:cNvPr id="311" name="直線コネクタ 310"/>
        <xdr:cNvCxnSpPr/>
      </xdr:nvCxnSpPr>
      <xdr:spPr>
        <a:xfrm>
          <a:off x="16929100" y="1005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156305</xdr:rowOff>
    </xdr:from>
    <xdr:to>
      <xdr:col>24</xdr:col>
      <xdr:colOff>558800</xdr:colOff>
      <xdr:row>60</xdr:row>
      <xdr:rowOff>161131</xdr:rowOff>
    </xdr:to>
    <xdr:cxnSp macro="">
      <xdr:nvCxnSpPr>
        <xdr:cNvPr id="312" name="直線コネクタ 311"/>
        <xdr:cNvCxnSpPr/>
      </xdr:nvCxnSpPr>
      <xdr:spPr>
        <a:xfrm>
          <a:off x="16179800" y="10443305"/>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148765</xdr:rowOff>
    </xdr:from>
    <xdr:ext cx="762000" cy="259045"/>
    <xdr:sp macro="" textlink="">
      <xdr:nvSpPr>
        <xdr:cNvPr id="313" name="定員管理の状況平均値テキスト"/>
        <xdr:cNvSpPr txBox="1"/>
      </xdr:nvSpPr>
      <xdr:spPr>
        <a:xfrm>
          <a:off x="17106900" y="10435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5238</xdr:rowOff>
    </xdr:from>
    <xdr:to>
      <xdr:col>24</xdr:col>
      <xdr:colOff>609600</xdr:colOff>
      <xdr:row>61</xdr:row>
      <xdr:rowOff>106838</xdr:rowOff>
    </xdr:to>
    <xdr:sp macro="" textlink="">
      <xdr:nvSpPr>
        <xdr:cNvPr id="314" name="フローチャート : 判断 313"/>
        <xdr:cNvSpPr/>
      </xdr:nvSpPr>
      <xdr:spPr>
        <a:xfrm>
          <a:off x="169672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153892</xdr:rowOff>
    </xdr:from>
    <xdr:to>
      <xdr:col>23</xdr:col>
      <xdr:colOff>406400</xdr:colOff>
      <xdr:row>60</xdr:row>
      <xdr:rowOff>156305</xdr:rowOff>
    </xdr:to>
    <xdr:cxnSp macro="">
      <xdr:nvCxnSpPr>
        <xdr:cNvPr id="315" name="直線コネクタ 314"/>
        <xdr:cNvCxnSpPr/>
      </xdr:nvCxnSpPr>
      <xdr:spPr>
        <a:xfrm>
          <a:off x="15290800" y="10440892"/>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162211</xdr:rowOff>
    </xdr:from>
    <xdr:to>
      <xdr:col>23</xdr:col>
      <xdr:colOff>457200</xdr:colOff>
      <xdr:row>61</xdr:row>
      <xdr:rowOff>92361</xdr:rowOff>
    </xdr:to>
    <xdr:sp macro="" textlink="">
      <xdr:nvSpPr>
        <xdr:cNvPr id="316" name="フローチャート : 判断 315"/>
        <xdr:cNvSpPr/>
      </xdr:nvSpPr>
      <xdr:spPr>
        <a:xfrm>
          <a:off x="16129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77138</xdr:rowOff>
    </xdr:from>
    <xdr:ext cx="736600" cy="259045"/>
    <xdr:sp macro="" textlink="">
      <xdr:nvSpPr>
        <xdr:cNvPr id="317" name="テキスト ボックス 316"/>
        <xdr:cNvSpPr txBox="1"/>
      </xdr:nvSpPr>
      <xdr:spPr>
        <a:xfrm>
          <a:off x="15798800" y="10535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112871</xdr:rowOff>
    </xdr:from>
    <xdr:to>
      <xdr:col>22</xdr:col>
      <xdr:colOff>203200</xdr:colOff>
      <xdr:row>60</xdr:row>
      <xdr:rowOff>153892</xdr:rowOff>
    </xdr:to>
    <xdr:cxnSp macro="">
      <xdr:nvCxnSpPr>
        <xdr:cNvPr id="318" name="直線コネクタ 317"/>
        <xdr:cNvCxnSpPr/>
      </xdr:nvCxnSpPr>
      <xdr:spPr>
        <a:xfrm>
          <a:off x="14401800" y="10399871"/>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15494</xdr:rowOff>
    </xdr:from>
    <xdr:to>
      <xdr:col>22</xdr:col>
      <xdr:colOff>254000</xdr:colOff>
      <xdr:row>61</xdr:row>
      <xdr:rowOff>117094</xdr:rowOff>
    </xdr:to>
    <xdr:sp macro="" textlink="">
      <xdr:nvSpPr>
        <xdr:cNvPr id="319" name="フローチャート : 判断 318"/>
        <xdr:cNvSpPr/>
      </xdr:nvSpPr>
      <xdr:spPr>
        <a:xfrm>
          <a:off x="15240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101871</xdr:rowOff>
    </xdr:from>
    <xdr:ext cx="762000" cy="259045"/>
    <xdr:sp macro="" textlink="">
      <xdr:nvSpPr>
        <xdr:cNvPr id="320" name="テキスト ボックス 319"/>
        <xdr:cNvSpPr txBox="1"/>
      </xdr:nvSpPr>
      <xdr:spPr>
        <a:xfrm>
          <a:off x="14909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92964</xdr:rowOff>
    </xdr:from>
    <xdr:to>
      <xdr:col>21</xdr:col>
      <xdr:colOff>0</xdr:colOff>
      <xdr:row>60</xdr:row>
      <xdr:rowOff>112871</xdr:rowOff>
    </xdr:to>
    <xdr:cxnSp macro="">
      <xdr:nvCxnSpPr>
        <xdr:cNvPr id="321" name="直線コネクタ 320"/>
        <xdr:cNvCxnSpPr/>
      </xdr:nvCxnSpPr>
      <xdr:spPr>
        <a:xfrm>
          <a:off x="13512800" y="10379964"/>
          <a:ext cx="889000" cy="1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158591</xdr:rowOff>
    </xdr:from>
    <xdr:to>
      <xdr:col>21</xdr:col>
      <xdr:colOff>50800</xdr:colOff>
      <xdr:row>61</xdr:row>
      <xdr:rowOff>88741</xdr:rowOff>
    </xdr:to>
    <xdr:sp macro="" textlink="">
      <xdr:nvSpPr>
        <xdr:cNvPr id="322" name="フローチャート : 判断 321"/>
        <xdr:cNvSpPr/>
      </xdr:nvSpPr>
      <xdr:spPr>
        <a:xfrm>
          <a:off x="14351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73518</xdr:rowOff>
    </xdr:from>
    <xdr:ext cx="762000" cy="259045"/>
    <xdr:sp macro="" textlink="">
      <xdr:nvSpPr>
        <xdr:cNvPr id="323" name="テキスト ボックス 322"/>
        <xdr:cNvSpPr txBox="1"/>
      </xdr:nvSpPr>
      <xdr:spPr>
        <a:xfrm>
          <a:off x="14020800" y="1053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150749</xdr:rowOff>
    </xdr:from>
    <xdr:to>
      <xdr:col>19</xdr:col>
      <xdr:colOff>533400</xdr:colOff>
      <xdr:row>61</xdr:row>
      <xdr:rowOff>80899</xdr:rowOff>
    </xdr:to>
    <xdr:sp macro="" textlink="">
      <xdr:nvSpPr>
        <xdr:cNvPr id="324" name="フローチャート : 判断 323"/>
        <xdr:cNvSpPr/>
      </xdr:nvSpPr>
      <xdr:spPr>
        <a:xfrm>
          <a:off x="13462000" y="1043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65676</xdr:rowOff>
    </xdr:from>
    <xdr:ext cx="762000" cy="259045"/>
    <xdr:sp macro="" textlink="">
      <xdr:nvSpPr>
        <xdr:cNvPr id="325" name="テキスト ボックス 324"/>
        <xdr:cNvSpPr txBox="1"/>
      </xdr:nvSpPr>
      <xdr:spPr>
        <a:xfrm>
          <a:off x="13131800" y="1052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110331</xdr:rowOff>
    </xdr:from>
    <xdr:to>
      <xdr:col>24</xdr:col>
      <xdr:colOff>609600</xdr:colOff>
      <xdr:row>61</xdr:row>
      <xdr:rowOff>40481</xdr:rowOff>
    </xdr:to>
    <xdr:sp macro="" textlink="">
      <xdr:nvSpPr>
        <xdr:cNvPr id="331" name="円/楕円 330"/>
        <xdr:cNvSpPr/>
      </xdr:nvSpPr>
      <xdr:spPr>
        <a:xfrm>
          <a:off x="16967200" y="1039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126858</xdr:rowOff>
    </xdr:from>
    <xdr:ext cx="762000" cy="259045"/>
    <xdr:sp macro="" textlink="">
      <xdr:nvSpPr>
        <xdr:cNvPr id="332" name="定員管理の状況該当値テキスト"/>
        <xdr:cNvSpPr txBox="1"/>
      </xdr:nvSpPr>
      <xdr:spPr>
        <a:xfrm>
          <a:off x="17106900" y="10242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105505</xdr:rowOff>
    </xdr:from>
    <xdr:to>
      <xdr:col>23</xdr:col>
      <xdr:colOff>457200</xdr:colOff>
      <xdr:row>61</xdr:row>
      <xdr:rowOff>35655</xdr:rowOff>
    </xdr:to>
    <xdr:sp macro="" textlink="">
      <xdr:nvSpPr>
        <xdr:cNvPr id="333" name="円/楕円 332"/>
        <xdr:cNvSpPr/>
      </xdr:nvSpPr>
      <xdr:spPr>
        <a:xfrm>
          <a:off x="16129000" y="1039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45832</xdr:rowOff>
    </xdr:from>
    <xdr:ext cx="736600" cy="259045"/>
    <xdr:sp macro="" textlink="">
      <xdr:nvSpPr>
        <xdr:cNvPr id="334" name="テキスト ボックス 333"/>
        <xdr:cNvSpPr txBox="1"/>
      </xdr:nvSpPr>
      <xdr:spPr>
        <a:xfrm>
          <a:off x="15798800" y="10161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103092</xdr:rowOff>
    </xdr:from>
    <xdr:to>
      <xdr:col>22</xdr:col>
      <xdr:colOff>254000</xdr:colOff>
      <xdr:row>61</xdr:row>
      <xdr:rowOff>33242</xdr:rowOff>
    </xdr:to>
    <xdr:sp macro="" textlink="">
      <xdr:nvSpPr>
        <xdr:cNvPr id="335" name="円/楕円 334"/>
        <xdr:cNvSpPr/>
      </xdr:nvSpPr>
      <xdr:spPr>
        <a:xfrm>
          <a:off x="15240000" y="1039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43419</xdr:rowOff>
    </xdr:from>
    <xdr:ext cx="762000" cy="259045"/>
    <xdr:sp macro="" textlink="">
      <xdr:nvSpPr>
        <xdr:cNvPr id="336" name="テキスト ボックス 335"/>
        <xdr:cNvSpPr txBox="1"/>
      </xdr:nvSpPr>
      <xdr:spPr>
        <a:xfrm>
          <a:off x="14909800" y="1015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14.13</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62071</xdr:rowOff>
    </xdr:from>
    <xdr:to>
      <xdr:col>21</xdr:col>
      <xdr:colOff>50800</xdr:colOff>
      <xdr:row>60</xdr:row>
      <xdr:rowOff>163671</xdr:rowOff>
    </xdr:to>
    <xdr:sp macro="" textlink="">
      <xdr:nvSpPr>
        <xdr:cNvPr id="337" name="円/楕円 336"/>
        <xdr:cNvSpPr/>
      </xdr:nvSpPr>
      <xdr:spPr>
        <a:xfrm>
          <a:off x="14351000" y="1034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2398</xdr:rowOff>
    </xdr:from>
    <xdr:ext cx="762000" cy="259045"/>
    <xdr:sp macro="" textlink="">
      <xdr:nvSpPr>
        <xdr:cNvPr id="338" name="テキスト ボックス 337"/>
        <xdr:cNvSpPr txBox="1"/>
      </xdr:nvSpPr>
      <xdr:spPr>
        <a:xfrm>
          <a:off x="14020800" y="1011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13.45</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42164</xdr:rowOff>
    </xdr:from>
    <xdr:to>
      <xdr:col>19</xdr:col>
      <xdr:colOff>533400</xdr:colOff>
      <xdr:row>60</xdr:row>
      <xdr:rowOff>143764</xdr:rowOff>
    </xdr:to>
    <xdr:sp macro="" textlink="">
      <xdr:nvSpPr>
        <xdr:cNvPr id="339" name="円/楕円 338"/>
        <xdr:cNvSpPr/>
      </xdr:nvSpPr>
      <xdr:spPr>
        <a:xfrm>
          <a:off x="13462000" y="1032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153941</xdr:rowOff>
    </xdr:from>
    <xdr:ext cx="762000" cy="259045"/>
    <xdr:sp macro="" textlink="">
      <xdr:nvSpPr>
        <xdr:cNvPr id="340" name="テキスト ボックス 339"/>
        <xdr:cNvSpPr txBox="1"/>
      </xdr:nvSpPr>
      <xdr:spPr>
        <a:xfrm>
          <a:off x="13131800" y="1009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2" name="テキスト ボックス 34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3" name="テキスト ボックス 34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8" name="正方形/長方形 34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9" name="正方形/長方形 34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類似団体内平均を４．</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社会インフラ整備には、世代間の負担の平準化も考慮し、財源として起債を組み入れていくが、併せて国庫補助金・県支出金等の特定財源の確保に努め、過度に普通建設事業費の財源が起債に依存することのないよう注意す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4" name="テキスト ボックス 35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7" name="直線コネクタ 35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8" name="テキスト ボックス 35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59" name="直線コネクタ 35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0" name="テキスト ボックス 35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1" name="直線コネクタ 36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2" name="テキスト ボックス 36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3" name="直線コネクタ 36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4" name="直線コネクタ 36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1778</xdr:rowOff>
    </xdr:from>
    <xdr:to>
      <xdr:col>24</xdr:col>
      <xdr:colOff>558800</xdr:colOff>
      <xdr:row>45</xdr:row>
      <xdr:rowOff>99822</xdr:rowOff>
    </xdr:to>
    <xdr:cxnSp macro="">
      <xdr:nvCxnSpPr>
        <xdr:cNvPr id="366" name="直線コネクタ 365"/>
        <xdr:cNvCxnSpPr/>
      </xdr:nvCxnSpPr>
      <xdr:spPr>
        <a:xfrm flipV="1">
          <a:off x="17018000" y="6516878"/>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71899</xdr:rowOff>
    </xdr:from>
    <xdr:ext cx="762000" cy="259045"/>
    <xdr:sp macro="" textlink="">
      <xdr:nvSpPr>
        <xdr:cNvPr id="367" name="公債費負担の状況最小値テキスト"/>
        <xdr:cNvSpPr txBox="1"/>
      </xdr:nvSpPr>
      <xdr:spPr>
        <a:xfrm>
          <a:off x="17106900" y="77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24</xdr:col>
      <xdr:colOff>469900</xdr:colOff>
      <xdr:row>45</xdr:row>
      <xdr:rowOff>99822</xdr:rowOff>
    </xdr:from>
    <xdr:to>
      <xdr:col>24</xdr:col>
      <xdr:colOff>647700</xdr:colOff>
      <xdr:row>45</xdr:row>
      <xdr:rowOff>99822</xdr:rowOff>
    </xdr:to>
    <xdr:cxnSp macro="">
      <xdr:nvCxnSpPr>
        <xdr:cNvPr id="368" name="直線コネクタ 367"/>
        <xdr:cNvCxnSpPr/>
      </xdr:nvCxnSpPr>
      <xdr:spPr>
        <a:xfrm>
          <a:off x="16929100" y="781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88155</xdr:rowOff>
    </xdr:from>
    <xdr:ext cx="762000" cy="259045"/>
    <xdr:sp macro="" textlink="">
      <xdr:nvSpPr>
        <xdr:cNvPr id="369" name="公債費負担の状況最大値テキスト"/>
        <xdr:cNvSpPr txBox="1"/>
      </xdr:nvSpPr>
      <xdr:spPr>
        <a:xfrm>
          <a:off x="17106900" y="626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24</xdr:col>
      <xdr:colOff>469900</xdr:colOff>
      <xdr:row>38</xdr:row>
      <xdr:rowOff>1778</xdr:rowOff>
    </xdr:from>
    <xdr:to>
      <xdr:col>24</xdr:col>
      <xdr:colOff>647700</xdr:colOff>
      <xdr:row>38</xdr:row>
      <xdr:rowOff>1778</xdr:rowOff>
    </xdr:to>
    <xdr:cxnSp macro="">
      <xdr:nvCxnSpPr>
        <xdr:cNvPr id="370" name="直線コネクタ 369"/>
        <xdr:cNvCxnSpPr/>
      </xdr:nvCxnSpPr>
      <xdr:spPr>
        <a:xfrm>
          <a:off x="169291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93218</xdr:rowOff>
    </xdr:from>
    <xdr:to>
      <xdr:col>24</xdr:col>
      <xdr:colOff>558800</xdr:colOff>
      <xdr:row>40</xdr:row>
      <xdr:rowOff>93218</xdr:rowOff>
    </xdr:to>
    <xdr:cxnSp macro="">
      <xdr:nvCxnSpPr>
        <xdr:cNvPr id="371" name="直線コネクタ 370"/>
        <xdr:cNvCxnSpPr/>
      </xdr:nvCxnSpPr>
      <xdr:spPr>
        <a:xfrm>
          <a:off x="16179800" y="69512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45737</xdr:rowOff>
    </xdr:from>
    <xdr:ext cx="762000" cy="259045"/>
    <xdr:sp macro="" textlink="">
      <xdr:nvSpPr>
        <xdr:cNvPr id="372"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73" name="フローチャート : 判断 372"/>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93218</xdr:rowOff>
    </xdr:from>
    <xdr:to>
      <xdr:col>23</xdr:col>
      <xdr:colOff>406400</xdr:colOff>
      <xdr:row>40</xdr:row>
      <xdr:rowOff>102870</xdr:rowOff>
    </xdr:to>
    <xdr:cxnSp macro="">
      <xdr:nvCxnSpPr>
        <xdr:cNvPr id="374" name="直線コネクタ 373"/>
        <xdr:cNvCxnSpPr/>
      </xdr:nvCxnSpPr>
      <xdr:spPr>
        <a:xfrm flipV="1">
          <a:off x="15290800" y="695121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78486</xdr:rowOff>
    </xdr:from>
    <xdr:to>
      <xdr:col>23</xdr:col>
      <xdr:colOff>457200</xdr:colOff>
      <xdr:row>42</xdr:row>
      <xdr:rowOff>8636</xdr:rowOff>
    </xdr:to>
    <xdr:sp macro="" textlink="">
      <xdr:nvSpPr>
        <xdr:cNvPr id="375" name="フローチャート : 判断 374"/>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164863</xdr:rowOff>
    </xdr:from>
    <xdr:ext cx="736600" cy="259045"/>
    <xdr:sp macro="" textlink="">
      <xdr:nvSpPr>
        <xdr:cNvPr id="376" name="テキスト ボックス 375"/>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102870</xdr:rowOff>
    </xdr:from>
    <xdr:to>
      <xdr:col>22</xdr:col>
      <xdr:colOff>203200</xdr:colOff>
      <xdr:row>40</xdr:row>
      <xdr:rowOff>112522</xdr:rowOff>
    </xdr:to>
    <xdr:cxnSp macro="">
      <xdr:nvCxnSpPr>
        <xdr:cNvPr id="377" name="直線コネクタ 376"/>
        <xdr:cNvCxnSpPr/>
      </xdr:nvCxnSpPr>
      <xdr:spPr>
        <a:xfrm flipV="1">
          <a:off x="14401800" y="696087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102616</xdr:rowOff>
    </xdr:from>
    <xdr:to>
      <xdr:col>22</xdr:col>
      <xdr:colOff>254000</xdr:colOff>
      <xdr:row>42</xdr:row>
      <xdr:rowOff>32766</xdr:rowOff>
    </xdr:to>
    <xdr:sp macro="" textlink="">
      <xdr:nvSpPr>
        <xdr:cNvPr id="378" name="フローチャート : 判断 377"/>
        <xdr:cNvSpPr/>
      </xdr:nvSpPr>
      <xdr:spPr>
        <a:xfrm>
          <a:off x="15240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17543</xdr:rowOff>
    </xdr:from>
    <xdr:ext cx="762000" cy="259045"/>
    <xdr:sp macro="" textlink="">
      <xdr:nvSpPr>
        <xdr:cNvPr id="379" name="テキスト ボックス 378"/>
        <xdr:cNvSpPr txBox="1"/>
      </xdr:nvSpPr>
      <xdr:spPr>
        <a:xfrm>
          <a:off x="14909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112522</xdr:rowOff>
    </xdr:from>
    <xdr:to>
      <xdr:col>21</xdr:col>
      <xdr:colOff>0</xdr:colOff>
      <xdr:row>40</xdr:row>
      <xdr:rowOff>151130</xdr:rowOff>
    </xdr:to>
    <xdr:cxnSp macro="">
      <xdr:nvCxnSpPr>
        <xdr:cNvPr id="380" name="直線コネクタ 379"/>
        <xdr:cNvCxnSpPr/>
      </xdr:nvCxnSpPr>
      <xdr:spPr>
        <a:xfrm flipV="1">
          <a:off x="13512800" y="697052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136398</xdr:rowOff>
    </xdr:from>
    <xdr:to>
      <xdr:col>21</xdr:col>
      <xdr:colOff>50800</xdr:colOff>
      <xdr:row>42</xdr:row>
      <xdr:rowOff>66548</xdr:rowOff>
    </xdr:to>
    <xdr:sp macro="" textlink="">
      <xdr:nvSpPr>
        <xdr:cNvPr id="381" name="フローチャート : 判断 380"/>
        <xdr:cNvSpPr/>
      </xdr:nvSpPr>
      <xdr:spPr>
        <a:xfrm>
          <a:off x="14351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51325</xdr:rowOff>
    </xdr:from>
    <xdr:ext cx="762000" cy="259045"/>
    <xdr:sp macro="" textlink="">
      <xdr:nvSpPr>
        <xdr:cNvPr id="382" name="テキスト ボックス 381"/>
        <xdr:cNvSpPr txBox="1"/>
      </xdr:nvSpPr>
      <xdr:spPr>
        <a:xfrm>
          <a:off x="14020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13208</xdr:rowOff>
    </xdr:from>
    <xdr:to>
      <xdr:col>19</xdr:col>
      <xdr:colOff>533400</xdr:colOff>
      <xdr:row>42</xdr:row>
      <xdr:rowOff>114808</xdr:rowOff>
    </xdr:to>
    <xdr:sp macro="" textlink="">
      <xdr:nvSpPr>
        <xdr:cNvPr id="383" name="フローチャート : 判断 382"/>
        <xdr:cNvSpPr/>
      </xdr:nvSpPr>
      <xdr:spPr>
        <a:xfrm>
          <a:off x="13462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99585</xdr:rowOff>
    </xdr:from>
    <xdr:ext cx="762000" cy="259045"/>
    <xdr:sp macro="" textlink="">
      <xdr:nvSpPr>
        <xdr:cNvPr id="384" name="テキスト ボックス 383"/>
        <xdr:cNvSpPr txBox="1"/>
      </xdr:nvSpPr>
      <xdr:spPr>
        <a:xfrm>
          <a:off x="13131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42418</xdr:rowOff>
    </xdr:from>
    <xdr:to>
      <xdr:col>24</xdr:col>
      <xdr:colOff>609600</xdr:colOff>
      <xdr:row>40</xdr:row>
      <xdr:rowOff>144018</xdr:rowOff>
    </xdr:to>
    <xdr:sp macro="" textlink="">
      <xdr:nvSpPr>
        <xdr:cNvPr id="390" name="円/楕円 389"/>
        <xdr:cNvSpPr/>
      </xdr:nvSpPr>
      <xdr:spPr>
        <a:xfrm>
          <a:off x="16967200" y="690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58945</xdr:rowOff>
    </xdr:from>
    <xdr:ext cx="762000" cy="259045"/>
    <xdr:sp macro="" textlink="">
      <xdr:nvSpPr>
        <xdr:cNvPr id="391" name="公債費負担の状況該当値テキスト"/>
        <xdr:cNvSpPr txBox="1"/>
      </xdr:nvSpPr>
      <xdr:spPr>
        <a:xfrm>
          <a:off x="17106900" y="674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42418</xdr:rowOff>
    </xdr:from>
    <xdr:to>
      <xdr:col>23</xdr:col>
      <xdr:colOff>457200</xdr:colOff>
      <xdr:row>40</xdr:row>
      <xdr:rowOff>144018</xdr:rowOff>
    </xdr:to>
    <xdr:sp macro="" textlink="">
      <xdr:nvSpPr>
        <xdr:cNvPr id="392" name="円/楕円 391"/>
        <xdr:cNvSpPr/>
      </xdr:nvSpPr>
      <xdr:spPr>
        <a:xfrm>
          <a:off x="16129000" y="690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154195</xdr:rowOff>
    </xdr:from>
    <xdr:ext cx="736600" cy="259045"/>
    <xdr:sp macro="" textlink="">
      <xdr:nvSpPr>
        <xdr:cNvPr id="393" name="テキスト ボックス 392"/>
        <xdr:cNvSpPr txBox="1"/>
      </xdr:nvSpPr>
      <xdr:spPr>
        <a:xfrm>
          <a:off x="15798800" y="666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52070</xdr:rowOff>
    </xdr:from>
    <xdr:to>
      <xdr:col>22</xdr:col>
      <xdr:colOff>254000</xdr:colOff>
      <xdr:row>40</xdr:row>
      <xdr:rowOff>153670</xdr:rowOff>
    </xdr:to>
    <xdr:sp macro="" textlink="">
      <xdr:nvSpPr>
        <xdr:cNvPr id="394" name="円/楕円 393"/>
        <xdr:cNvSpPr/>
      </xdr:nvSpPr>
      <xdr:spPr>
        <a:xfrm>
          <a:off x="15240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163847</xdr:rowOff>
    </xdr:from>
    <xdr:ext cx="762000" cy="259045"/>
    <xdr:sp macro="" textlink="">
      <xdr:nvSpPr>
        <xdr:cNvPr id="395" name="テキスト ボックス 394"/>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61722</xdr:rowOff>
    </xdr:from>
    <xdr:to>
      <xdr:col>21</xdr:col>
      <xdr:colOff>50800</xdr:colOff>
      <xdr:row>40</xdr:row>
      <xdr:rowOff>163322</xdr:rowOff>
    </xdr:to>
    <xdr:sp macro="" textlink="">
      <xdr:nvSpPr>
        <xdr:cNvPr id="396" name="円/楕円 395"/>
        <xdr:cNvSpPr/>
      </xdr:nvSpPr>
      <xdr:spPr>
        <a:xfrm>
          <a:off x="14351000" y="691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2049</xdr:rowOff>
    </xdr:from>
    <xdr:ext cx="762000" cy="259045"/>
    <xdr:sp macro="" textlink="">
      <xdr:nvSpPr>
        <xdr:cNvPr id="397" name="テキスト ボックス 396"/>
        <xdr:cNvSpPr txBox="1"/>
      </xdr:nvSpPr>
      <xdr:spPr>
        <a:xfrm>
          <a:off x="14020800" y="668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100330</xdr:rowOff>
    </xdr:from>
    <xdr:to>
      <xdr:col>19</xdr:col>
      <xdr:colOff>533400</xdr:colOff>
      <xdr:row>41</xdr:row>
      <xdr:rowOff>30480</xdr:rowOff>
    </xdr:to>
    <xdr:sp macro="" textlink="">
      <xdr:nvSpPr>
        <xdr:cNvPr id="398" name="円/楕円 397"/>
        <xdr:cNvSpPr/>
      </xdr:nvSpPr>
      <xdr:spPr>
        <a:xfrm>
          <a:off x="13462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40657</xdr:rowOff>
    </xdr:from>
    <xdr:ext cx="762000" cy="259045"/>
    <xdr:sp macro="" textlink="">
      <xdr:nvSpPr>
        <xdr:cNvPr id="399" name="テキスト ボックス 398"/>
        <xdr:cNvSpPr txBox="1"/>
      </xdr:nvSpPr>
      <xdr:spPr>
        <a:xfrm>
          <a:off x="13131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1" name="テキスト ボックス 40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2" name="テキスト ボックス 40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7" name="正方形/長方形 40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8" name="正方形/長方形 40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これまでと同じく将来負担額よりも当該経費に充当可能な財源（基金、地方債現在高等に係る基準財政需要額算入見込額）が大きいため、将来負担比率は「－」で表示されている。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起債及び債務負担行為設定を適正に管理すると共に基金への計画的な積立を実施していく。</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6" name="直線コネクタ 41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7" name="テキスト ボックス 41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8" name="直線コネクタ 41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9" name="テキスト ボックス 41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2" name="直線コネクタ 42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3" name="テキスト ボックス 42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4" name="直線コネクタ 42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5" name="テキスト ボックス 42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153543</xdr:rowOff>
    </xdr:to>
    <xdr:cxnSp macro="">
      <xdr:nvCxnSpPr>
        <xdr:cNvPr id="428" name="直線コネクタ 427"/>
        <xdr:cNvCxnSpPr/>
      </xdr:nvCxnSpPr>
      <xdr:spPr>
        <a:xfrm flipV="1">
          <a:off x="17018000" y="2370667"/>
          <a:ext cx="0" cy="1554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125620</xdr:rowOff>
    </xdr:from>
    <xdr:ext cx="762000" cy="259045"/>
    <xdr:sp macro="" textlink="">
      <xdr:nvSpPr>
        <xdr:cNvPr id="429" name="将来負担の状況最小値テキスト"/>
        <xdr:cNvSpPr txBox="1"/>
      </xdr:nvSpPr>
      <xdr:spPr>
        <a:xfrm>
          <a:off x="17106900" y="389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193.3</a:t>
          </a:r>
          <a:endParaRPr kumimoji="1" lang="ja-JP" altLang="en-US" sz="1000" b="1">
            <a:latin typeface="ＭＳ Ｐゴシック"/>
          </a:endParaRPr>
        </a:p>
      </xdr:txBody>
    </xdr:sp>
    <xdr:clientData/>
  </xdr:oneCellAnchor>
  <xdr:twoCellAnchor>
    <xdr:from>
      <xdr:col>24</xdr:col>
      <xdr:colOff>469900</xdr:colOff>
      <xdr:row>22</xdr:row>
      <xdr:rowOff>153543</xdr:rowOff>
    </xdr:from>
    <xdr:to>
      <xdr:col>24</xdr:col>
      <xdr:colOff>647700</xdr:colOff>
      <xdr:row>22</xdr:row>
      <xdr:rowOff>153543</xdr:rowOff>
    </xdr:to>
    <xdr:cxnSp macro="">
      <xdr:nvCxnSpPr>
        <xdr:cNvPr id="430" name="直線コネクタ 429"/>
        <xdr:cNvCxnSpPr/>
      </xdr:nvCxnSpPr>
      <xdr:spPr>
        <a:xfrm>
          <a:off x="16929100" y="39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2" name="直線コネクタ 43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3"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4" name="フローチャート : 判断 43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5" name="フローチャート : 判断 43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6" name="テキスト ボックス 43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37" name="フローチャート : 判断 436"/>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38" name="テキスト ボックス 437"/>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39" name="フローチャート : 判断 438"/>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0" name="テキスト ボックス 439"/>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136864</xdr:rowOff>
    </xdr:from>
    <xdr:to>
      <xdr:col>19</xdr:col>
      <xdr:colOff>533400</xdr:colOff>
      <xdr:row>14</xdr:row>
      <xdr:rowOff>67014</xdr:rowOff>
    </xdr:to>
    <xdr:sp macro="" textlink="">
      <xdr:nvSpPr>
        <xdr:cNvPr id="441" name="フローチャート : 判断 440"/>
        <xdr:cNvSpPr/>
      </xdr:nvSpPr>
      <xdr:spPr>
        <a:xfrm>
          <a:off x="13462000" y="23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77191</xdr:rowOff>
    </xdr:from>
    <xdr:ext cx="762000" cy="259045"/>
    <xdr:sp macro="" textlink="">
      <xdr:nvSpPr>
        <xdr:cNvPr id="442" name="テキスト ボックス 441"/>
        <xdr:cNvSpPr txBox="1"/>
      </xdr:nvSpPr>
      <xdr:spPr>
        <a:xfrm>
          <a:off x="13131800" y="213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3" name="テキスト ボックス 44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4" name="テキスト ボックス 44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5" name="テキスト ボックス 44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6" name="テキスト ボックス 44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7" name="テキスト ボックス 44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千葉県芝山町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7,507
7,291
43.24
5,517,199
5,247,655
235,160
2,926,340
2,551,654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人件費における経常収支比率が類似団体平均と比較して高いが、これは主に手当支給額（地域手当）の差が原因と思われる。</a:t>
          </a:r>
          <a:endParaRPr lang="ja-JP" altLang="ja-JP" sz="1400">
            <a:effectLst/>
          </a:endParaRPr>
        </a:p>
        <a:p>
          <a:r>
            <a:rPr kumimoji="1" lang="ja-JP" altLang="ja-JP" sz="1100">
              <a:solidFill>
                <a:schemeClr val="dk1"/>
              </a:solidFill>
              <a:effectLst/>
              <a:latin typeface="+mn-lt"/>
              <a:ea typeface="+mn-ea"/>
              <a:cs typeface="+mn-cs"/>
            </a:rPr>
            <a:t>　手当の見直しはこれまで都度行われてきたが、今後も人件費全体の適正化に努める。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24130</xdr:rowOff>
    </xdr:from>
    <xdr:to>
      <xdr:col>7</xdr:col>
      <xdr:colOff>15875</xdr:colOff>
      <xdr:row>40</xdr:row>
      <xdr:rowOff>131572</xdr:rowOff>
    </xdr:to>
    <xdr:cxnSp macro="">
      <xdr:nvCxnSpPr>
        <xdr:cNvPr id="59" name="直線コネクタ 58"/>
        <xdr:cNvCxnSpPr/>
      </xdr:nvCxnSpPr>
      <xdr:spPr>
        <a:xfrm flipV="1">
          <a:off x="4826000" y="6024880"/>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103649</xdr:rowOff>
    </xdr:from>
    <xdr:ext cx="762000" cy="259045"/>
    <xdr:sp macro="" textlink="">
      <xdr:nvSpPr>
        <xdr:cNvPr id="60" name="人件費最小値テキスト"/>
        <xdr:cNvSpPr txBox="1"/>
      </xdr:nvSpPr>
      <xdr:spPr>
        <a:xfrm>
          <a:off x="4914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6</xdr:col>
      <xdr:colOff>612775</xdr:colOff>
      <xdr:row>40</xdr:row>
      <xdr:rowOff>131572</xdr:rowOff>
    </xdr:from>
    <xdr:to>
      <xdr:col>7</xdr:col>
      <xdr:colOff>104775</xdr:colOff>
      <xdr:row>40</xdr:row>
      <xdr:rowOff>131572</xdr:rowOff>
    </xdr:to>
    <xdr:cxnSp macro="">
      <xdr:nvCxnSpPr>
        <xdr:cNvPr id="61" name="直線コネクタ 60"/>
        <xdr:cNvCxnSpPr/>
      </xdr:nvCxnSpPr>
      <xdr:spPr>
        <a:xfrm>
          <a:off x="4737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110507</xdr:rowOff>
    </xdr:from>
    <xdr:ext cx="762000" cy="259045"/>
    <xdr:sp macro="" textlink="">
      <xdr:nvSpPr>
        <xdr:cNvPr id="62" name="人件費最大値テキスト"/>
        <xdr:cNvSpPr txBox="1"/>
      </xdr:nvSpPr>
      <xdr:spPr>
        <a:xfrm>
          <a:off x="4914900" y="576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612775</xdr:colOff>
      <xdr:row>35</xdr:row>
      <xdr:rowOff>24130</xdr:rowOff>
    </xdr:from>
    <xdr:to>
      <xdr:col>7</xdr:col>
      <xdr:colOff>104775</xdr:colOff>
      <xdr:row>35</xdr:row>
      <xdr:rowOff>24130</xdr:rowOff>
    </xdr:to>
    <xdr:cxnSp macro="">
      <xdr:nvCxnSpPr>
        <xdr:cNvPr id="63" name="直線コネクタ 62"/>
        <xdr:cNvCxnSpPr/>
      </xdr:nvCxnSpPr>
      <xdr:spPr>
        <a:xfrm>
          <a:off x="4737100" y="602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143002</xdr:rowOff>
    </xdr:from>
    <xdr:to>
      <xdr:col>7</xdr:col>
      <xdr:colOff>15875</xdr:colOff>
      <xdr:row>37</xdr:row>
      <xdr:rowOff>156718</xdr:rowOff>
    </xdr:to>
    <xdr:cxnSp macro="">
      <xdr:nvCxnSpPr>
        <xdr:cNvPr id="64" name="直線コネクタ 63"/>
        <xdr:cNvCxnSpPr/>
      </xdr:nvCxnSpPr>
      <xdr:spPr>
        <a:xfrm>
          <a:off x="3987800" y="648665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111015</xdr:rowOff>
    </xdr:from>
    <xdr:ext cx="762000" cy="259045"/>
    <xdr:sp macro="" textlink="">
      <xdr:nvSpPr>
        <xdr:cNvPr id="65" name="人件費平均値テキスト"/>
        <xdr:cNvSpPr txBox="1"/>
      </xdr:nvSpPr>
      <xdr:spPr>
        <a:xfrm>
          <a:off x="4914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94488</xdr:rowOff>
    </xdr:from>
    <xdr:to>
      <xdr:col>7</xdr:col>
      <xdr:colOff>66675</xdr:colOff>
      <xdr:row>37</xdr:row>
      <xdr:rowOff>24638</xdr:rowOff>
    </xdr:to>
    <xdr:sp macro="" textlink="">
      <xdr:nvSpPr>
        <xdr:cNvPr id="66" name="フローチャート : 判断 65"/>
        <xdr:cNvSpPr/>
      </xdr:nvSpPr>
      <xdr:spPr>
        <a:xfrm>
          <a:off x="4775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143002</xdr:rowOff>
    </xdr:from>
    <xdr:to>
      <xdr:col>5</xdr:col>
      <xdr:colOff>549275</xdr:colOff>
      <xdr:row>37</xdr:row>
      <xdr:rowOff>147574</xdr:rowOff>
    </xdr:to>
    <xdr:cxnSp macro="">
      <xdr:nvCxnSpPr>
        <xdr:cNvPr id="67" name="直線コネクタ 66"/>
        <xdr:cNvCxnSpPr/>
      </xdr:nvCxnSpPr>
      <xdr:spPr>
        <a:xfrm flipV="1">
          <a:off x="3098800" y="64866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80772</xdr:rowOff>
    </xdr:from>
    <xdr:to>
      <xdr:col>5</xdr:col>
      <xdr:colOff>600075</xdr:colOff>
      <xdr:row>37</xdr:row>
      <xdr:rowOff>10922</xdr:rowOff>
    </xdr:to>
    <xdr:sp macro="" textlink="">
      <xdr:nvSpPr>
        <xdr:cNvPr id="68" name="フローチャート : 判断 67"/>
        <xdr:cNvSpPr/>
      </xdr:nvSpPr>
      <xdr:spPr>
        <a:xfrm>
          <a:off x="3937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21099</xdr:rowOff>
    </xdr:from>
    <xdr:ext cx="736600" cy="259045"/>
    <xdr:sp macro="" textlink="">
      <xdr:nvSpPr>
        <xdr:cNvPr id="69" name="テキスト ボックス 68"/>
        <xdr:cNvSpPr txBox="1"/>
      </xdr:nvSpPr>
      <xdr:spPr>
        <a:xfrm>
          <a:off x="3606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147574</xdr:rowOff>
    </xdr:from>
    <xdr:to>
      <xdr:col>4</xdr:col>
      <xdr:colOff>346075</xdr:colOff>
      <xdr:row>37</xdr:row>
      <xdr:rowOff>152146</xdr:rowOff>
    </xdr:to>
    <xdr:cxnSp macro="">
      <xdr:nvCxnSpPr>
        <xdr:cNvPr id="70" name="直線コネクタ 69"/>
        <xdr:cNvCxnSpPr/>
      </xdr:nvCxnSpPr>
      <xdr:spPr>
        <a:xfrm flipV="1">
          <a:off x="2209800" y="64912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152146</xdr:rowOff>
    </xdr:from>
    <xdr:to>
      <xdr:col>3</xdr:col>
      <xdr:colOff>142875</xdr:colOff>
      <xdr:row>38</xdr:row>
      <xdr:rowOff>35560</xdr:rowOff>
    </xdr:to>
    <xdr:cxnSp macro="">
      <xdr:nvCxnSpPr>
        <xdr:cNvPr id="73" name="直線コネクタ 72"/>
        <xdr:cNvCxnSpPr/>
      </xdr:nvCxnSpPr>
      <xdr:spPr>
        <a:xfrm flipV="1">
          <a:off x="1320800" y="649579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89916</xdr:rowOff>
    </xdr:from>
    <xdr:to>
      <xdr:col>3</xdr:col>
      <xdr:colOff>193675</xdr:colOff>
      <xdr:row>37</xdr:row>
      <xdr:rowOff>20066</xdr:rowOff>
    </xdr:to>
    <xdr:sp macro="" textlink="">
      <xdr:nvSpPr>
        <xdr:cNvPr id="74" name="フローチャート : 判断 73"/>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30243</xdr:rowOff>
    </xdr:from>
    <xdr:ext cx="762000" cy="259045"/>
    <xdr:sp macro="" textlink="">
      <xdr:nvSpPr>
        <xdr:cNvPr id="75" name="テキスト ボックス 74"/>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103632</xdr:rowOff>
    </xdr:from>
    <xdr:to>
      <xdr:col>1</xdr:col>
      <xdr:colOff>676275</xdr:colOff>
      <xdr:row>37</xdr:row>
      <xdr:rowOff>33782</xdr:rowOff>
    </xdr:to>
    <xdr:sp macro="" textlink="">
      <xdr:nvSpPr>
        <xdr:cNvPr id="76" name="フローチャート : 判断 75"/>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43959</xdr:rowOff>
    </xdr:from>
    <xdr:ext cx="762000" cy="259045"/>
    <xdr:sp macro="" textlink="">
      <xdr:nvSpPr>
        <xdr:cNvPr id="77" name="テキスト ボックス 76"/>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105918</xdr:rowOff>
    </xdr:from>
    <xdr:to>
      <xdr:col>7</xdr:col>
      <xdr:colOff>66675</xdr:colOff>
      <xdr:row>38</xdr:row>
      <xdr:rowOff>36068</xdr:rowOff>
    </xdr:to>
    <xdr:sp macro="" textlink="">
      <xdr:nvSpPr>
        <xdr:cNvPr id="83" name="円/楕円 82"/>
        <xdr:cNvSpPr/>
      </xdr:nvSpPr>
      <xdr:spPr>
        <a:xfrm>
          <a:off x="47752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77995</xdr:rowOff>
    </xdr:from>
    <xdr:ext cx="762000" cy="259045"/>
    <xdr:sp macro="" textlink="">
      <xdr:nvSpPr>
        <xdr:cNvPr id="84" name="人件費該当値テキスト"/>
        <xdr:cNvSpPr txBox="1"/>
      </xdr:nvSpPr>
      <xdr:spPr>
        <a:xfrm>
          <a:off x="49149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92202</xdr:rowOff>
    </xdr:from>
    <xdr:to>
      <xdr:col>5</xdr:col>
      <xdr:colOff>600075</xdr:colOff>
      <xdr:row>38</xdr:row>
      <xdr:rowOff>22352</xdr:rowOff>
    </xdr:to>
    <xdr:sp macro="" textlink="">
      <xdr:nvSpPr>
        <xdr:cNvPr id="85" name="円/楕円 84"/>
        <xdr:cNvSpPr/>
      </xdr:nvSpPr>
      <xdr:spPr>
        <a:xfrm>
          <a:off x="3937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7129</xdr:rowOff>
    </xdr:from>
    <xdr:ext cx="736600" cy="259045"/>
    <xdr:sp macro="" textlink="">
      <xdr:nvSpPr>
        <xdr:cNvPr id="86" name="テキスト ボックス 85"/>
        <xdr:cNvSpPr txBox="1"/>
      </xdr:nvSpPr>
      <xdr:spPr>
        <a:xfrm>
          <a:off x="3606800" y="6522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96774</xdr:rowOff>
    </xdr:from>
    <xdr:to>
      <xdr:col>4</xdr:col>
      <xdr:colOff>396875</xdr:colOff>
      <xdr:row>38</xdr:row>
      <xdr:rowOff>26924</xdr:rowOff>
    </xdr:to>
    <xdr:sp macro="" textlink="">
      <xdr:nvSpPr>
        <xdr:cNvPr id="87" name="円/楕円 86"/>
        <xdr:cNvSpPr/>
      </xdr:nvSpPr>
      <xdr:spPr>
        <a:xfrm>
          <a:off x="3048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11701</xdr:rowOff>
    </xdr:from>
    <xdr:ext cx="762000" cy="259045"/>
    <xdr:sp macro="" textlink="">
      <xdr:nvSpPr>
        <xdr:cNvPr id="88" name="テキスト ボックス 87"/>
        <xdr:cNvSpPr txBox="1"/>
      </xdr:nvSpPr>
      <xdr:spPr>
        <a:xfrm>
          <a:off x="2717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101346</xdr:rowOff>
    </xdr:from>
    <xdr:to>
      <xdr:col>3</xdr:col>
      <xdr:colOff>193675</xdr:colOff>
      <xdr:row>38</xdr:row>
      <xdr:rowOff>31496</xdr:rowOff>
    </xdr:to>
    <xdr:sp macro="" textlink="">
      <xdr:nvSpPr>
        <xdr:cNvPr id="89" name="円/楕円 88"/>
        <xdr:cNvSpPr/>
      </xdr:nvSpPr>
      <xdr:spPr>
        <a:xfrm>
          <a:off x="2159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16273</xdr:rowOff>
    </xdr:from>
    <xdr:ext cx="762000" cy="259045"/>
    <xdr:sp macro="" textlink="">
      <xdr:nvSpPr>
        <xdr:cNvPr id="90" name="テキスト ボックス 89"/>
        <xdr:cNvSpPr txBox="1"/>
      </xdr:nvSpPr>
      <xdr:spPr>
        <a:xfrm>
          <a:off x="1828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156210</xdr:rowOff>
    </xdr:from>
    <xdr:to>
      <xdr:col>1</xdr:col>
      <xdr:colOff>676275</xdr:colOff>
      <xdr:row>38</xdr:row>
      <xdr:rowOff>86360</xdr:rowOff>
    </xdr:to>
    <xdr:sp macro="" textlink="">
      <xdr:nvSpPr>
        <xdr:cNvPr id="91" name="円/楕円 90"/>
        <xdr:cNvSpPr/>
      </xdr:nvSpPr>
      <xdr:spPr>
        <a:xfrm>
          <a:off x="127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71137</xdr:rowOff>
    </xdr:from>
    <xdr:ext cx="762000" cy="259045"/>
    <xdr:sp macro="" textlink="">
      <xdr:nvSpPr>
        <xdr:cNvPr id="92" name="テキスト ボックス 91"/>
        <xdr:cNvSpPr txBox="1"/>
      </xdr:nvSpPr>
      <xdr:spPr>
        <a:xfrm>
          <a:off x="939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が類似団体内平均と比較して高い水準であるのは近年のアウトソーシングやハードウェア・ソフトウェアのリース契約による調達が大きな要因であると思われる。業務毎に個別システムが構築され、それぞれで保守料や使用料が発生し、大きな負担となってきている。</a:t>
          </a:r>
          <a:r>
            <a:rPr kumimoji="1" lang="ja-JP" altLang="en-US" sz="1100">
              <a:solidFill>
                <a:schemeClr val="dk1"/>
              </a:solidFill>
              <a:effectLst/>
              <a:latin typeface="+mn-lt"/>
              <a:ea typeface="+mn-ea"/>
              <a:cs typeface="+mn-cs"/>
            </a:rPr>
            <a:t>また２８年度より開始したふるさと納税返礼事業も物件費を押し上げる要因となっている。</a:t>
          </a:r>
          <a:endParaRPr lang="ja-JP" altLang="ja-JP" sz="1400">
            <a:effectLst/>
          </a:endParaRPr>
        </a:p>
        <a:p>
          <a:r>
            <a:rPr kumimoji="1" lang="ja-JP" altLang="ja-JP" sz="1100">
              <a:solidFill>
                <a:schemeClr val="dk1"/>
              </a:solidFill>
              <a:effectLst/>
              <a:latin typeface="+mn-lt"/>
              <a:ea typeface="+mn-ea"/>
              <a:cs typeface="+mn-cs"/>
            </a:rPr>
            <a:t>　今後は機器の共同化、プラットフォームの統一化を図り、重複する経費をできる限り削減していく必要がある。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130810</xdr:rowOff>
    </xdr:from>
    <xdr:to>
      <xdr:col>24</xdr:col>
      <xdr:colOff>31750</xdr:colOff>
      <xdr:row>22</xdr:row>
      <xdr:rowOff>66040</xdr:rowOff>
    </xdr:to>
    <xdr:cxnSp macro="">
      <xdr:nvCxnSpPr>
        <xdr:cNvPr id="120" name="直線コネクタ 119"/>
        <xdr:cNvCxnSpPr/>
      </xdr:nvCxnSpPr>
      <xdr:spPr>
        <a:xfrm flipV="1">
          <a:off x="16510000" y="23596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45737</xdr:rowOff>
    </xdr:from>
    <xdr:ext cx="762000" cy="259045"/>
    <xdr:sp macro="" textlink="">
      <xdr:nvSpPr>
        <xdr:cNvPr id="123" name="物件費最大値テキスト"/>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130810</xdr:rowOff>
    </xdr:from>
    <xdr:to>
      <xdr:col>24</xdr:col>
      <xdr:colOff>120650</xdr:colOff>
      <xdr:row>13</xdr:row>
      <xdr:rowOff>130810</xdr:rowOff>
    </xdr:to>
    <xdr:cxnSp macro="">
      <xdr:nvCxnSpPr>
        <xdr:cNvPr id="124" name="直線コネクタ 123"/>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69850</xdr:rowOff>
    </xdr:from>
    <xdr:to>
      <xdr:col>24</xdr:col>
      <xdr:colOff>31750</xdr:colOff>
      <xdr:row>19</xdr:row>
      <xdr:rowOff>130810</xdr:rowOff>
    </xdr:to>
    <xdr:cxnSp macro="">
      <xdr:nvCxnSpPr>
        <xdr:cNvPr id="125" name="直線コネクタ 124"/>
        <xdr:cNvCxnSpPr/>
      </xdr:nvCxnSpPr>
      <xdr:spPr>
        <a:xfrm>
          <a:off x="15671800" y="33274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100347</xdr:rowOff>
    </xdr:from>
    <xdr:ext cx="762000" cy="259045"/>
    <xdr:sp macro="" textlink="">
      <xdr:nvSpPr>
        <xdr:cNvPr id="126"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7" name="フローチャート : 判断 126"/>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69850</xdr:rowOff>
    </xdr:from>
    <xdr:to>
      <xdr:col>22</xdr:col>
      <xdr:colOff>565150</xdr:colOff>
      <xdr:row>19</xdr:row>
      <xdr:rowOff>161290</xdr:rowOff>
    </xdr:to>
    <xdr:cxnSp macro="">
      <xdr:nvCxnSpPr>
        <xdr:cNvPr id="128" name="直線コネクタ 127"/>
        <xdr:cNvCxnSpPr/>
      </xdr:nvCxnSpPr>
      <xdr:spPr>
        <a:xfrm flipV="1">
          <a:off x="14782800" y="33274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29" name="フローチャート : 判断 128"/>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134637</xdr:rowOff>
    </xdr:from>
    <xdr:ext cx="736600" cy="259045"/>
    <xdr:sp macro="" textlink="">
      <xdr:nvSpPr>
        <xdr:cNvPr id="130" name="テキスト ボックス 129"/>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1270</xdr:rowOff>
    </xdr:from>
    <xdr:to>
      <xdr:col>21</xdr:col>
      <xdr:colOff>361950</xdr:colOff>
      <xdr:row>19</xdr:row>
      <xdr:rowOff>161290</xdr:rowOff>
    </xdr:to>
    <xdr:cxnSp macro="">
      <xdr:nvCxnSpPr>
        <xdr:cNvPr id="131" name="直線コネクタ 130"/>
        <xdr:cNvCxnSpPr/>
      </xdr:nvCxnSpPr>
      <xdr:spPr>
        <a:xfrm>
          <a:off x="13893800" y="32588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15240</xdr:rowOff>
    </xdr:from>
    <xdr:to>
      <xdr:col>21</xdr:col>
      <xdr:colOff>412750</xdr:colOff>
      <xdr:row>16</xdr:row>
      <xdr:rowOff>116840</xdr:rowOff>
    </xdr:to>
    <xdr:sp macro="" textlink="">
      <xdr:nvSpPr>
        <xdr:cNvPr id="132" name="フローチャート : 判断 131"/>
        <xdr:cNvSpPr/>
      </xdr:nvSpPr>
      <xdr:spPr>
        <a:xfrm>
          <a:off x="14732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127017</xdr:rowOff>
    </xdr:from>
    <xdr:ext cx="762000" cy="259045"/>
    <xdr:sp macro="" textlink="">
      <xdr:nvSpPr>
        <xdr:cNvPr id="133" name="テキスト ボックス 132"/>
        <xdr:cNvSpPr txBox="1"/>
      </xdr:nvSpPr>
      <xdr:spPr>
        <a:xfrm>
          <a:off x="14401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134620</xdr:rowOff>
    </xdr:from>
    <xdr:to>
      <xdr:col>20</xdr:col>
      <xdr:colOff>158750</xdr:colOff>
      <xdr:row>19</xdr:row>
      <xdr:rowOff>1270</xdr:rowOff>
    </xdr:to>
    <xdr:cxnSp macro="">
      <xdr:nvCxnSpPr>
        <xdr:cNvPr id="134" name="直線コネクタ 133"/>
        <xdr:cNvCxnSpPr/>
      </xdr:nvCxnSpPr>
      <xdr:spPr>
        <a:xfrm>
          <a:off x="13004800" y="32207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133350</xdr:rowOff>
    </xdr:from>
    <xdr:to>
      <xdr:col>20</xdr:col>
      <xdr:colOff>209550</xdr:colOff>
      <xdr:row>16</xdr:row>
      <xdr:rowOff>63500</xdr:rowOff>
    </xdr:to>
    <xdr:sp macro="" textlink="">
      <xdr:nvSpPr>
        <xdr:cNvPr id="135" name="フローチャート : 判断 134"/>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73677</xdr:rowOff>
    </xdr:from>
    <xdr:ext cx="762000" cy="259045"/>
    <xdr:sp macro="" textlink="">
      <xdr:nvSpPr>
        <xdr:cNvPr id="136" name="テキスト ボックス 135"/>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7" name="フローチャート : 判断 136"/>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38" name="テキスト ボックス 137"/>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19</xdr:row>
      <xdr:rowOff>80010</xdr:rowOff>
    </xdr:from>
    <xdr:to>
      <xdr:col>24</xdr:col>
      <xdr:colOff>82550</xdr:colOff>
      <xdr:row>20</xdr:row>
      <xdr:rowOff>10160</xdr:rowOff>
    </xdr:to>
    <xdr:sp macro="" textlink="">
      <xdr:nvSpPr>
        <xdr:cNvPr id="144" name="円/楕円 143"/>
        <xdr:cNvSpPr/>
      </xdr:nvSpPr>
      <xdr:spPr>
        <a:xfrm>
          <a:off x="16459200" y="333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52087</xdr:rowOff>
    </xdr:from>
    <xdr:ext cx="762000" cy="259045"/>
    <xdr:sp macro="" textlink="">
      <xdr:nvSpPr>
        <xdr:cNvPr id="145" name="物件費該当値テキスト"/>
        <xdr:cNvSpPr txBox="1"/>
      </xdr:nvSpPr>
      <xdr:spPr>
        <a:xfrm>
          <a:off x="16598900" y="330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19050</xdr:rowOff>
    </xdr:from>
    <xdr:to>
      <xdr:col>22</xdr:col>
      <xdr:colOff>615950</xdr:colOff>
      <xdr:row>19</xdr:row>
      <xdr:rowOff>120650</xdr:rowOff>
    </xdr:to>
    <xdr:sp macro="" textlink="">
      <xdr:nvSpPr>
        <xdr:cNvPr id="146" name="円/楕円 145"/>
        <xdr:cNvSpPr/>
      </xdr:nvSpPr>
      <xdr:spPr>
        <a:xfrm>
          <a:off x="15621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105427</xdr:rowOff>
    </xdr:from>
    <xdr:ext cx="736600" cy="259045"/>
    <xdr:sp macro="" textlink="">
      <xdr:nvSpPr>
        <xdr:cNvPr id="147" name="テキスト ボックス 146"/>
        <xdr:cNvSpPr txBox="1"/>
      </xdr:nvSpPr>
      <xdr:spPr>
        <a:xfrm>
          <a:off x="15290800" y="336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110490</xdr:rowOff>
    </xdr:from>
    <xdr:to>
      <xdr:col>21</xdr:col>
      <xdr:colOff>412750</xdr:colOff>
      <xdr:row>20</xdr:row>
      <xdr:rowOff>40640</xdr:rowOff>
    </xdr:to>
    <xdr:sp macro="" textlink="">
      <xdr:nvSpPr>
        <xdr:cNvPr id="148" name="円/楕円 147"/>
        <xdr:cNvSpPr/>
      </xdr:nvSpPr>
      <xdr:spPr>
        <a:xfrm>
          <a:off x="14732000" y="336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20</xdr:row>
      <xdr:rowOff>25417</xdr:rowOff>
    </xdr:from>
    <xdr:ext cx="762000" cy="259045"/>
    <xdr:sp macro="" textlink="">
      <xdr:nvSpPr>
        <xdr:cNvPr id="149" name="テキスト ボックス 148"/>
        <xdr:cNvSpPr txBox="1"/>
      </xdr:nvSpPr>
      <xdr:spPr>
        <a:xfrm>
          <a:off x="14401800" y="345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121920</xdr:rowOff>
    </xdr:from>
    <xdr:to>
      <xdr:col>20</xdr:col>
      <xdr:colOff>209550</xdr:colOff>
      <xdr:row>19</xdr:row>
      <xdr:rowOff>52070</xdr:rowOff>
    </xdr:to>
    <xdr:sp macro="" textlink="">
      <xdr:nvSpPr>
        <xdr:cNvPr id="150" name="円/楕円 149"/>
        <xdr:cNvSpPr/>
      </xdr:nvSpPr>
      <xdr:spPr>
        <a:xfrm>
          <a:off x="13843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36847</xdr:rowOff>
    </xdr:from>
    <xdr:ext cx="762000" cy="259045"/>
    <xdr:sp macro="" textlink="">
      <xdr:nvSpPr>
        <xdr:cNvPr id="151" name="テキスト ボックス 150"/>
        <xdr:cNvSpPr txBox="1"/>
      </xdr:nvSpPr>
      <xdr:spPr>
        <a:xfrm>
          <a:off x="135128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83820</xdr:rowOff>
    </xdr:from>
    <xdr:to>
      <xdr:col>19</xdr:col>
      <xdr:colOff>6350</xdr:colOff>
      <xdr:row>19</xdr:row>
      <xdr:rowOff>13970</xdr:rowOff>
    </xdr:to>
    <xdr:sp macro="" textlink="">
      <xdr:nvSpPr>
        <xdr:cNvPr id="152" name="円/楕円 151"/>
        <xdr:cNvSpPr/>
      </xdr:nvSpPr>
      <xdr:spPr>
        <a:xfrm>
          <a:off x="129540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170197</xdr:rowOff>
    </xdr:from>
    <xdr:ext cx="762000" cy="259045"/>
    <xdr:sp macro="" textlink="">
      <xdr:nvSpPr>
        <xdr:cNvPr id="153" name="テキスト ボックス 152"/>
        <xdr:cNvSpPr txBox="1"/>
      </xdr:nvSpPr>
      <xdr:spPr>
        <a:xfrm>
          <a:off x="12623800" y="325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類似団体内平均を１．</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ポイント上回っているものの、県平均と比較すると７．</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サービスマネジメントを積極的に行うようになり、利用者のニーズと福祉サービスを結びつける機会を増やしているため、扶助費は年々増加傾向にある。</a:t>
          </a:r>
          <a:endParaRPr lang="ja-JP" altLang="ja-JP" sz="1400">
            <a:effectLst/>
          </a:endParaRPr>
        </a:p>
        <a:p>
          <a:r>
            <a:rPr kumimoji="1" lang="ja-JP" altLang="ja-JP" sz="1100">
              <a:solidFill>
                <a:schemeClr val="dk1"/>
              </a:solidFill>
              <a:effectLst/>
              <a:latin typeface="+mn-lt"/>
              <a:ea typeface="+mn-ea"/>
              <a:cs typeface="+mn-cs"/>
            </a:rPr>
            <a:t>　自立支援事業における自助・共助機能の向上を今後も図っていく。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78015</xdr:rowOff>
    </xdr:to>
    <xdr:cxnSp macro="">
      <xdr:nvCxnSpPr>
        <xdr:cNvPr id="182" name="直線コネクタ 181"/>
        <xdr:cNvCxnSpPr/>
      </xdr:nvCxnSpPr>
      <xdr:spPr>
        <a:xfrm flipV="1">
          <a:off x="4826000" y="91567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50092</xdr:rowOff>
    </xdr:from>
    <xdr:ext cx="762000" cy="259045"/>
    <xdr:sp macro="" textlink="">
      <xdr:nvSpPr>
        <xdr:cNvPr id="183" name="扶助費最小値テキスト"/>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78015</xdr:rowOff>
    </xdr:from>
    <xdr:to>
      <xdr:col>7</xdr:col>
      <xdr:colOff>104775</xdr:colOff>
      <xdr:row>62</xdr:row>
      <xdr:rowOff>78015</xdr:rowOff>
    </xdr:to>
    <xdr:cxnSp macro="">
      <xdr:nvCxnSpPr>
        <xdr:cNvPr id="184" name="直線コネクタ 183"/>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5"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6" name="直線コネクタ 185"/>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20865</xdr:rowOff>
    </xdr:from>
    <xdr:to>
      <xdr:col>7</xdr:col>
      <xdr:colOff>15875</xdr:colOff>
      <xdr:row>57</xdr:row>
      <xdr:rowOff>86178</xdr:rowOff>
    </xdr:to>
    <xdr:cxnSp macro="">
      <xdr:nvCxnSpPr>
        <xdr:cNvPr id="187" name="直線コネクタ 186"/>
        <xdr:cNvCxnSpPr/>
      </xdr:nvCxnSpPr>
      <xdr:spPr>
        <a:xfrm>
          <a:off x="3987800" y="9793515"/>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43742</xdr:rowOff>
    </xdr:from>
    <xdr:ext cx="762000" cy="259045"/>
    <xdr:sp macro="" textlink="">
      <xdr:nvSpPr>
        <xdr:cNvPr id="188" name="扶助費平均値テキスト"/>
        <xdr:cNvSpPr txBox="1"/>
      </xdr:nvSpPr>
      <xdr:spPr>
        <a:xfrm>
          <a:off x="4914900" y="947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89" name="フローチャート : 判断 188"/>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4535</xdr:rowOff>
    </xdr:from>
    <xdr:to>
      <xdr:col>5</xdr:col>
      <xdr:colOff>549275</xdr:colOff>
      <xdr:row>57</xdr:row>
      <xdr:rowOff>20865</xdr:rowOff>
    </xdr:to>
    <xdr:cxnSp macro="">
      <xdr:nvCxnSpPr>
        <xdr:cNvPr id="190" name="直線コネクタ 189"/>
        <xdr:cNvCxnSpPr/>
      </xdr:nvCxnSpPr>
      <xdr:spPr>
        <a:xfrm>
          <a:off x="3098800" y="97771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149678</xdr:rowOff>
    </xdr:from>
    <xdr:to>
      <xdr:col>5</xdr:col>
      <xdr:colOff>600075</xdr:colOff>
      <xdr:row>56</xdr:row>
      <xdr:rowOff>79828</xdr:rowOff>
    </xdr:to>
    <xdr:sp macro="" textlink="">
      <xdr:nvSpPr>
        <xdr:cNvPr id="191" name="フローチャート : 判断 190"/>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90005</xdr:rowOff>
    </xdr:from>
    <xdr:ext cx="736600" cy="259045"/>
    <xdr:sp macro="" textlink="">
      <xdr:nvSpPr>
        <xdr:cNvPr id="192" name="テキスト ボックス 191"/>
        <xdr:cNvSpPr txBox="1"/>
      </xdr:nvSpPr>
      <xdr:spPr>
        <a:xfrm>
          <a:off x="3606800" y="934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4535</xdr:rowOff>
    </xdr:from>
    <xdr:to>
      <xdr:col>4</xdr:col>
      <xdr:colOff>346075</xdr:colOff>
      <xdr:row>57</xdr:row>
      <xdr:rowOff>4535</xdr:rowOff>
    </xdr:to>
    <xdr:cxnSp macro="">
      <xdr:nvCxnSpPr>
        <xdr:cNvPr id="193" name="直線コネクタ 192"/>
        <xdr:cNvCxnSpPr/>
      </xdr:nvCxnSpPr>
      <xdr:spPr>
        <a:xfrm>
          <a:off x="2209800" y="9777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117022</xdr:rowOff>
    </xdr:from>
    <xdr:to>
      <xdr:col>4</xdr:col>
      <xdr:colOff>396875</xdr:colOff>
      <xdr:row>56</xdr:row>
      <xdr:rowOff>47172</xdr:rowOff>
    </xdr:to>
    <xdr:sp macro="" textlink="">
      <xdr:nvSpPr>
        <xdr:cNvPr id="194" name="フローチャート : 判断 193"/>
        <xdr:cNvSpPr/>
      </xdr:nvSpPr>
      <xdr:spPr>
        <a:xfrm>
          <a:off x="3048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57349</xdr:rowOff>
    </xdr:from>
    <xdr:ext cx="762000" cy="259045"/>
    <xdr:sp macro="" textlink="">
      <xdr:nvSpPr>
        <xdr:cNvPr id="195" name="テキスト ボックス 194"/>
        <xdr:cNvSpPr txBox="1"/>
      </xdr:nvSpPr>
      <xdr:spPr>
        <a:xfrm>
          <a:off x="2717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4535</xdr:rowOff>
    </xdr:from>
    <xdr:to>
      <xdr:col>3</xdr:col>
      <xdr:colOff>142875</xdr:colOff>
      <xdr:row>57</xdr:row>
      <xdr:rowOff>4535</xdr:rowOff>
    </xdr:to>
    <xdr:cxnSp macro="">
      <xdr:nvCxnSpPr>
        <xdr:cNvPr id="196" name="直線コネクタ 195"/>
        <xdr:cNvCxnSpPr/>
      </xdr:nvCxnSpPr>
      <xdr:spPr>
        <a:xfrm>
          <a:off x="1320800" y="9777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100693</xdr:rowOff>
    </xdr:from>
    <xdr:to>
      <xdr:col>3</xdr:col>
      <xdr:colOff>193675</xdr:colOff>
      <xdr:row>56</xdr:row>
      <xdr:rowOff>30843</xdr:rowOff>
    </xdr:to>
    <xdr:sp macro="" textlink="">
      <xdr:nvSpPr>
        <xdr:cNvPr id="197" name="フローチャート : 判断 196"/>
        <xdr:cNvSpPr/>
      </xdr:nvSpPr>
      <xdr:spPr>
        <a:xfrm>
          <a:off x="2159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41020</xdr:rowOff>
    </xdr:from>
    <xdr:ext cx="762000" cy="259045"/>
    <xdr:sp macro="" textlink="">
      <xdr:nvSpPr>
        <xdr:cNvPr id="198" name="テキスト ボックス 197"/>
        <xdr:cNvSpPr txBox="1"/>
      </xdr:nvSpPr>
      <xdr:spPr>
        <a:xfrm>
          <a:off x="1828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84365</xdr:rowOff>
    </xdr:from>
    <xdr:to>
      <xdr:col>1</xdr:col>
      <xdr:colOff>676275</xdr:colOff>
      <xdr:row>56</xdr:row>
      <xdr:rowOff>14515</xdr:rowOff>
    </xdr:to>
    <xdr:sp macro="" textlink="">
      <xdr:nvSpPr>
        <xdr:cNvPr id="199" name="フローチャート : 判断 198"/>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24692</xdr:rowOff>
    </xdr:from>
    <xdr:ext cx="762000" cy="259045"/>
    <xdr:sp macro="" textlink="">
      <xdr:nvSpPr>
        <xdr:cNvPr id="200" name="テキスト ボックス 199"/>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35378</xdr:rowOff>
    </xdr:from>
    <xdr:to>
      <xdr:col>7</xdr:col>
      <xdr:colOff>66675</xdr:colOff>
      <xdr:row>57</xdr:row>
      <xdr:rowOff>136978</xdr:rowOff>
    </xdr:to>
    <xdr:sp macro="" textlink="">
      <xdr:nvSpPr>
        <xdr:cNvPr id="206" name="円/楕円 205"/>
        <xdr:cNvSpPr/>
      </xdr:nvSpPr>
      <xdr:spPr>
        <a:xfrm>
          <a:off x="47752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7455</xdr:rowOff>
    </xdr:from>
    <xdr:ext cx="762000" cy="259045"/>
    <xdr:sp macro="" textlink="">
      <xdr:nvSpPr>
        <xdr:cNvPr id="207" name="扶助費該当値テキスト"/>
        <xdr:cNvSpPr txBox="1"/>
      </xdr:nvSpPr>
      <xdr:spPr>
        <a:xfrm>
          <a:off x="49149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141515</xdr:rowOff>
    </xdr:from>
    <xdr:to>
      <xdr:col>5</xdr:col>
      <xdr:colOff>600075</xdr:colOff>
      <xdr:row>57</xdr:row>
      <xdr:rowOff>71665</xdr:rowOff>
    </xdr:to>
    <xdr:sp macro="" textlink="">
      <xdr:nvSpPr>
        <xdr:cNvPr id="208" name="円/楕円 207"/>
        <xdr:cNvSpPr/>
      </xdr:nvSpPr>
      <xdr:spPr>
        <a:xfrm>
          <a:off x="3937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56442</xdr:rowOff>
    </xdr:from>
    <xdr:ext cx="736600" cy="259045"/>
    <xdr:sp macro="" textlink="">
      <xdr:nvSpPr>
        <xdr:cNvPr id="209" name="テキスト ボックス 208"/>
        <xdr:cNvSpPr txBox="1"/>
      </xdr:nvSpPr>
      <xdr:spPr>
        <a:xfrm>
          <a:off x="3606800" y="982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125185</xdr:rowOff>
    </xdr:from>
    <xdr:to>
      <xdr:col>4</xdr:col>
      <xdr:colOff>396875</xdr:colOff>
      <xdr:row>57</xdr:row>
      <xdr:rowOff>55335</xdr:rowOff>
    </xdr:to>
    <xdr:sp macro="" textlink="">
      <xdr:nvSpPr>
        <xdr:cNvPr id="210" name="円/楕円 209"/>
        <xdr:cNvSpPr/>
      </xdr:nvSpPr>
      <xdr:spPr>
        <a:xfrm>
          <a:off x="3048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40112</xdr:rowOff>
    </xdr:from>
    <xdr:ext cx="762000" cy="259045"/>
    <xdr:sp macro="" textlink="">
      <xdr:nvSpPr>
        <xdr:cNvPr id="211" name="テキスト ボックス 210"/>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125185</xdr:rowOff>
    </xdr:from>
    <xdr:to>
      <xdr:col>3</xdr:col>
      <xdr:colOff>193675</xdr:colOff>
      <xdr:row>57</xdr:row>
      <xdr:rowOff>55335</xdr:rowOff>
    </xdr:to>
    <xdr:sp macro="" textlink="">
      <xdr:nvSpPr>
        <xdr:cNvPr id="212" name="円/楕円 211"/>
        <xdr:cNvSpPr/>
      </xdr:nvSpPr>
      <xdr:spPr>
        <a:xfrm>
          <a:off x="2159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40112</xdr:rowOff>
    </xdr:from>
    <xdr:ext cx="762000" cy="259045"/>
    <xdr:sp macro="" textlink="">
      <xdr:nvSpPr>
        <xdr:cNvPr id="213" name="テキスト ボックス 212"/>
        <xdr:cNvSpPr txBox="1"/>
      </xdr:nvSpPr>
      <xdr:spPr>
        <a:xfrm>
          <a:off x="1828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125185</xdr:rowOff>
    </xdr:from>
    <xdr:to>
      <xdr:col>1</xdr:col>
      <xdr:colOff>676275</xdr:colOff>
      <xdr:row>57</xdr:row>
      <xdr:rowOff>55335</xdr:rowOff>
    </xdr:to>
    <xdr:sp macro="" textlink="">
      <xdr:nvSpPr>
        <xdr:cNvPr id="214" name="円/楕円 213"/>
        <xdr:cNvSpPr/>
      </xdr:nvSpPr>
      <xdr:spPr>
        <a:xfrm>
          <a:off x="1270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40112</xdr:rowOff>
    </xdr:from>
    <xdr:ext cx="762000" cy="259045"/>
    <xdr:sp macro="" textlink="">
      <xdr:nvSpPr>
        <xdr:cNvPr id="215" name="テキスト ボックス 214"/>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類似団体内平均と比較して０．</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ポイント高い値となっているが、大きく乖離はしていない。その他の項目で寄与率が高いのは繰出金に係る経常収支比率であると思われる。公営企業では、受益者負担による運営が原則であるが、当町の公共下水道事業は管の敷設を未だに行っており、供用開始エリアに住民人口が集中していないことから現状では一般会計からの繰出金が必須となっている。</a:t>
          </a:r>
          <a:r>
            <a:rPr kumimoji="1" lang="ja-JP" altLang="en-US" sz="1100">
              <a:solidFill>
                <a:schemeClr val="dk1"/>
              </a:solidFill>
              <a:effectLst/>
              <a:latin typeface="+mn-lt"/>
              <a:ea typeface="+mn-ea"/>
              <a:cs typeface="+mn-cs"/>
            </a:rPr>
            <a:t>経営戦略や施設の</a:t>
          </a:r>
          <a:r>
            <a:rPr kumimoji="1" lang="ja-JP" altLang="ja-JP" sz="1100">
              <a:solidFill>
                <a:schemeClr val="dk1"/>
              </a:solidFill>
              <a:effectLst/>
              <a:latin typeface="+mn-lt"/>
              <a:ea typeface="+mn-ea"/>
              <a:cs typeface="+mn-cs"/>
            </a:rPr>
            <a:t>維持補修計画を</a:t>
          </a:r>
          <a:r>
            <a:rPr kumimoji="1" lang="ja-JP" altLang="en-US" sz="1100">
              <a:solidFill>
                <a:schemeClr val="dk1"/>
              </a:solidFill>
              <a:effectLst/>
              <a:latin typeface="+mn-lt"/>
              <a:ea typeface="+mn-ea"/>
              <a:cs typeface="+mn-cs"/>
            </a:rPr>
            <a:t>基に</a:t>
          </a:r>
          <a:r>
            <a:rPr kumimoji="1" lang="ja-JP" altLang="ja-JP" sz="1100">
              <a:solidFill>
                <a:schemeClr val="dk1"/>
              </a:solidFill>
              <a:effectLst/>
              <a:latin typeface="+mn-lt"/>
              <a:ea typeface="+mn-ea"/>
              <a:cs typeface="+mn-cs"/>
            </a:rPr>
            <a:t>繰出金の適正化に努める。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0" name="直線コネクタ 229"/>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1" name="テキスト ボックス 230"/>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4" name="直線コネクタ 233"/>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5" name="テキスト ボックス 234"/>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24130</xdr:rowOff>
    </xdr:from>
    <xdr:to>
      <xdr:col>24</xdr:col>
      <xdr:colOff>31750</xdr:colOff>
      <xdr:row>61</xdr:row>
      <xdr:rowOff>52705</xdr:rowOff>
    </xdr:to>
    <xdr:cxnSp macro="">
      <xdr:nvCxnSpPr>
        <xdr:cNvPr id="238" name="直線コネクタ 237"/>
        <xdr:cNvCxnSpPr/>
      </xdr:nvCxnSpPr>
      <xdr:spPr>
        <a:xfrm flipV="1">
          <a:off x="16510000" y="928243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24782</xdr:rowOff>
    </xdr:from>
    <xdr:ext cx="762000" cy="259045"/>
    <xdr:sp macro="" textlink="">
      <xdr:nvSpPr>
        <xdr:cNvPr id="239"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61</xdr:row>
      <xdr:rowOff>52705</xdr:rowOff>
    </xdr:from>
    <xdr:to>
      <xdr:col>24</xdr:col>
      <xdr:colOff>120650</xdr:colOff>
      <xdr:row>61</xdr:row>
      <xdr:rowOff>52705</xdr:rowOff>
    </xdr:to>
    <xdr:cxnSp macro="">
      <xdr:nvCxnSpPr>
        <xdr:cNvPr id="240" name="直線コネクタ 239"/>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110507</xdr:rowOff>
    </xdr:from>
    <xdr:ext cx="762000" cy="259045"/>
    <xdr:sp macro="" textlink="">
      <xdr:nvSpPr>
        <xdr:cNvPr id="241" name="その他最大値テキスト"/>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54</xdr:row>
      <xdr:rowOff>24130</xdr:rowOff>
    </xdr:from>
    <xdr:to>
      <xdr:col>24</xdr:col>
      <xdr:colOff>120650</xdr:colOff>
      <xdr:row>54</xdr:row>
      <xdr:rowOff>24130</xdr:rowOff>
    </xdr:to>
    <xdr:cxnSp macro="">
      <xdr:nvCxnSpPr>
        <xdr:cNvPr id="242" name="直線コネクタ 241"/>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24130</xdr:rowOff>
    </xdr:from>
    <xdr:to>
      <xdr:col>24</xdr:col>
      <xdr:colOff>31750</xdr:colOff>
      <xdr:row>58</xdr:row>
      <xdr:rowOff>35560</xdr:rowOff>
    </xdr:to>
    <xdr:cxnSp macro="">
      <xdr:nvCxnSpPr>
        <xdr:cNvPr id="243" name="直線コネクタ 242"/>
        <xdr:cNvCxnSpPr/>
      </xdr:nvCxnSpPr>
      <xdr:spPr>
        <a:xfrm>
          <a:off x="15671800" y="996823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138447</xdr:rowOff>
    </xdr:from>
    <xdr:ext cx="762000" cy="259045"/>
    <xdr:sp macro="" textlink="">
      <xdr:nvSpPr>
        <xdr:cNvPr id="244" name="その他平均値テキスト"/>
        <xdr:cNvSpPr txBox="1"/>
      </xdr:nvSpPr>
      <xdr:spPr>
        <a:xfrm>
          <a:off x="16598900" y="9739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121920</xdr:rowOff>
    </xdr:from>
    <xdr:to>
      <xdr:col>24</xdr:col>
      <xdr:colOff>82550</xdr:colOff>
      <xdr:row>58</xdr:row>
      <xdr:rowOff>52070</xdr:rowOff>
    </xdr:to>
    <xdr:sp macro="" textlink="">
      <xdr:nvSpPr>
        <xdr:cNvPr id="245" name="フローチャート : 判断 244"/>
        <xdr:cNvSpPr/>
      </xdr:nvSpPr>
      <xdr:spPr>
        <a:xfrm>
          <a:off x="164592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24130</xdr:rowOff>
    </xdr:from>
    <xdr:to>
      <xdr:col>22</xdr:col>
      <xdr:colOff>565150</xdr:colOff>
      <xdr:row>58</xdr:row>
      <xdr:rowOff>86995</xdr:rowOff>
    </xdr:to>
    <xdr:cxnSp macro="">
      <xdr:nvCxnSpPr>
        <xdr:cNvPr id="246" name="直線コネクタ 245"/>
        <xdr:cNvCxnSpPr/>
      </xdr:nvCxnSpPr>
      <xdr:spPr>
        <a:xfrm flipV="1">
          <a:off x="14782800" y="996823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121920</xdr:rowOff>
    </xdr:from>
    <xdr:to>
      <xdr:col>22</xdr:col>
      <xdr:colOff>615950</xdr:colOff>
      <xdr:row>58</xdr:row>
      <xdr:rowOff>52070</xdr:rowOff>
    </xdr:to>
    <xdr:sp macro="" textlink="">
      <xdr:nvSpPr>
        <xdr:cNvPr id="247" name="フローチャート : 判断 246"/>
        <xdr:cNvSpPr/>
      </xdr:nvSpPr>
      <xdr:spPr>
        <a:xfrm>
          <a:off x="15621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62247</xdr:rowOff>
    </xdr:from>
    <xdr:ext cx="736600" cy="259045"/>
    <xdr:sp macro="" textlink="">
      <xdr:nvSpPr>
        <xdr:cNvPr id="248" name="テキスト ボックス 247"/>
        <xdr:cNvSpPr txBox="1"/>
      </xdr:nvSpPr>
      <xdr:spPr>
        <a:xfrm>
          <a:off x="15290800" y="9663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46990</xdr:rowOff>
    </xdr:from>
    <xdr:to>
      <xdr:col>21</xdr:col>
      <xdr:colOff>361950</xdr:colOff>
      <xdr:row>58</xdr:row>
      <xdr:rowOff>86995</xdr:rowOff>
    </xdr:to>
    <xdr:cxnSp macro="">
      <xdr:nvCxnSpPr>
        <xdr:cNvPr id="249" name="直線コネクタ 248"/>
        <xdr:cNvCxnSpPr/>
      </xdr:nvCxnSpPr>
      <xdr:spPr>
        <a:xfrm>
          <a:off x="13893800" y="999109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150495</xdr:rowOff>
    </xdr:from>
    <xdr:to>
      <xdr:col>21</xdr:col>
      <xdr:colOff>412750</xdr:colOff>
      <xdr:row>58</xdr:row>
      <xdr:rowOff>80645</xdr:rowOff>
    </xdr:to>
    <xdr:sp macro="" textlink="">
      <xdr:nvSpPr>
        <xdr:cNvPr id="250" name="フローチャート : 判断 249"/>
        <xdr:cNvSpPr/>
      </xdr:nvSpPr>
      <xdr:spPr>
        <a:xfrm>
          <a:off x="147320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90822</xdr:rowOff>
    </xdr:from>
    <xdr:ext cx="762000" cy="259045"/>
    <xdr:sp macro="" textlink="">
      <xdr:nvSpPr>
        <xdr:cNvPr id="251" name="テキスト ボックス 250"/>
        <xdr:cNvSpPr txBox="1"/>
      </xdr:nvSpPr>
      <xdr:spPr>
        <a:xfrm>
          <a:off x="14401800" y="9692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46990</xdr:rowOff>
    </xdr:from>
    <xdr:to>
      <xdr:col>20</xdr:col>
      <xdr:colOff>158750</xdr:colOff>
      <xdr:row>58</xdr:row>
      <xdr:rowOff>46990</xdr:rowOff>
    </xdr:to>
    <xdr:cxnSp macro="">
      <xdr:nvCxnSpPr>
        <xdr:cNvPr id="252" name="直線コネクタ 251"/>
        <xdr:cNvCxnSpPr/>
      </xdr:nvCxnSpPr>
      <xdr:spPr>
        <a:xfrm>
          <a:off x="13004800" y="99910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127635</xdr:rowOff>
    </xdr:from>
    <xdr:to>
      <xdr:col>20</xdr:col>
      <xdr:colOff>209550</xdr:colOff>
      <xdr:row>58</xdr:row>
      <xdr:rowOff>57785</xdr:rowOff>
    </xdr:to>
    <xdr:sp macro="" textlink="">
      <xdr:nvSpPr>
        <xdr:cNvPr id="253" name="フローチャート : 判断 252"/>
        <xdr:cNvSpPr/>
      </xdr:nvSpPr>
      <xdr:spPr>
        <a:xfrm>
          <a:off x="13843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67962</xdr:rowOff>
    </xdr:from>
    <xdr:ext cx="762000" cy="259045"/>
    <xdr:sp macro="" textlink="">
      <xdr:nvSpPr>
        <xdr:cNvPr id="254" name="テキスト ボックス 253"/>
        <xdr:cNvSpPr txBox="1"/>
      </xdr:nvSpPr>
      <xdr:spPr>
        <a:xfrm>
          <a:off x="13512800" y="966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110490</xdr:rowOff>
    </xdr:from>
    <xdr:to>
      <xdr:col>19</xdr:col>
      <xdr:colOff>6350</xdr:colOff>
      <xdr:row>58</xdr:row>
      <xdr:rowOff>40640</xdr:rowOff>
    </xdr:to>
    <xdr:sp macro="" textlink="">
      <xdr:nvSpPr>
        <xdr:cNvPr id="255" name="フローチャート : 判断 254"/>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50817</xdr:rowOff>
    </xdr:from>
    <xdr:ext cx="762000" cy="259045"/>
    <xdr:sp macro="" textlink="">
      <xdr:nvSpPr>
        <xdr:cNvPr id="256" name="テキスト ボックス 255"/>
        <xdr:cNvSpPr txBox="1"/>
      </xdr:nvSpPr>
      <xdr:spPr>
        <a:xfrm>
          <a:off x="12623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156210</xdr:rowOff>
    </xdr:from>
    <xdr:to>
      <xdr:col>24</xdr:col>
      <xdr:colOff>82550</xdr:colOff>
      <xdr:row>58</xdr:row>
      <xdr:rowOff>86360</xdr:rowOff>
    </xdr:to>
    <xdr:sp macro="" textlink="">
      <xdr:nvSpPr>
        <xdr:cNvPr id="262" name="円/楕円 261"/>
        <xdr:cNvSpPr/>
      </xdr:nvSpPr>
      <xdr:spPr>
        <a:xfrm>
          <a:off x="16459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128287</xdr:rowOff>
    </xdr:from>
    <xdr:ext cx="762000" cy="259045"/>
    <xdr:sp macro="" textlink="">
      <xdr:nvSpPr>
        <xdr:cNvPr id="263" name="その他該当値テキスト"/>
        <xdr:cNvSpPr txBox="1"/>
      </xdr:nvSpPr>
      <xdr:spPr>
        <a:xfrm>
          <a:off x="165989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144780</xdr:rowOff>
    </xdr:from>
    <xdr:to>
      <xdr:col>22</xdr:col>
      <xdr:colOff>615950</xdr:colOff>
      <xdr:row>58</xdr:row>
      <xdr:rowOff>74930</xdr:rowOff>
    </xdr:to>
    <xdr:sp macro="" textlink="">
      <xdr:nvSpPr>
        <xdr:cNvPr id="264" name="円/楕円 263"/>
        <xdr:cNvSpPr/>
      </xdr:nvSpPr>
      <xdr:spPr>
        <a:xfrm>
          <a:off x="15621000" y="99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59707</xdr:rowOff>
    </xdr:from>
    <xdr:ext cx="736600" cy="259045"/>
    <xdr:sp macro="" textlink="">
      <xdr:nvSpPr>
        <xdr:cNvPr id="265" name="テキスト ボックス 264"/>
        <xdr:cNvSpPr txBox="1"/>
      </xdr:nvSpPr>
      <xdr:spPr>
        <a:xfrm>
          <a:off x="15290800" y="10003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36195</xdr:rowOff>
    </xdr:from>
    <xdr:to>
      <xdr:col>21</xdr:col>
      <xdr:colOff>412750</xdr:colOff>
      <xdr:row>58</xdr:row>
      <xdr:rowOff>137795</xdr:rowOff>
    </xdr:to>
    <xdr:sp macro="" textlink="">
      <xdr:nvSpPr>
        <xdr:cNvPr id="266" name="円/楕円 265"/>
        <xdr:cNvSpPr/>
      </xdr:nvSpPr>
      <xdr:spPr>
        <a:xfrm>
          <a:off x="14732000" y="998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122572</xdr:rowOff>
    </xdr:from>
    <xdr:ext cx="762000" cy="259045"/>
    <xdr:sp macro="" textlink="">
      <xdr:nvSpPr>
        <xdr:cNvPr id="267" name="テキスト ボックス 266"/>
        <xdr:cNvSpPr txBox="1"/>
      </xdr:nvSpPr>
      <xdr:spPr>
        <a:xfrm>
          <a:off x="14401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167640</xdr:rowOff>
    </xdr:from>
    <xdr:to>
      <xdr:col>20</xdr:col>
      <xdr:colOff>209550</xdr:colOff>
      <xdr:row>58</xdr:row>
      <xdr:rowOff>97790</xdr:rowOff>
    </xdr:to>
    <xdr:sp macro="" textlink="">
      <xdr:nvSpPr>
        <xdr:cNvPr id="268" name="円/楕円 267"/>
        <xdr:cNvSpPr/>
      </xdr:nvSpPr>
      <xdr:spPr>
        <a:xfrm>
          <a:off x="13843000" y="994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82567</xdr:rowOff>
    </xdr:from>
    <xdr:ext cx="762000" cy="259045"/>
    <xdr:sp macro="" textlink="">
      <xdr:nvSpPr>
        <xdr:cNvPr id="269" name="テキスト ボックス 268"/>
        <xdr:cNvSpPr txBox="1"/>
      </xdr:nvSpPr>
      <xdr:spPr>
        <a:xfrm>
          <a:off x="13512800" y="1002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167640</xdr:rowOff>
    </xdr:from>
    <xdr:to>
      <xdr:col>19</xdr:col>
      <xdr:colOff>6350</xdr:colOff>
      <xdr:row>58</xdr:row>
      <xdr:rowOff>97790</xdr:rowOff>
    </xdr:to>
    <xdr:sp macro="" textlink="">
      <xdr:nvSpPr>
        <xdr:cNvPr id="270" name="円/楕円 269"/>
        <xdr:cNvSpPr/>
      </xdr:nvSpPr>
      <xdr:spPr>
        <a:xfrm>
          <a:off x="12954000" y="994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82567</xdr:rowOff>
    </xdr:from>
    <xdr:ext cx="762000" cy="259045"/>
    <xdr:sp macro="" textlink="">
      <xdr:nvSpPr>
        <xdr:cNvPr id="271" name="テキスト ボックス 270"/>
        <xdr:cNvSpPr txBox="1"/>
      </xdr:nvSpPr>
      <xdr:spPr>
        <a:xfrm>
          <a:off x="12623800" y="1002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が類似団体内平均と比較して高い水準にあるのは、町の出資する法人をはじめ各種団体への補助金及び成田国際空港が隣接する立地から航空機騒音対策に対する各種補助金が多額なためと推測される。</a:t>
          </a:r>
          <a:endParaRPr lang="ja-JP" altLang="ja-JP" sz="1400">
            <a:effectLst/>
          </a:endParaRPr>
        </a:p>
        <a:p>
          <a:r>
            <a:rPr kumimoji="1" lang="ja-JP" altLang="ja-JP" sz="1100">
              <a:solidFill>
                <a:schemeClr val="dk1"/>
              </a:solidFill>
              <a:effectLst/>
              <a:latin typeface="+mn-lt"/>
              <a:ea typeface="+mn-ea"/>
              <a:cs typeface="+mn-cs"/>
            </a:rPr>
            <a:t>　補助金の交付基準や額の見直しはこれまでも都度実施してきたが、今後はより一層既存補助金事業の目的が補助金を継続にするに値するか否か、厳しく査定していく。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26416</xdr:rowOff>
    </xdr:from>
    <xdr:to>
      <xdr:col>24</xdr:col>
      <xdr:colOff>31750</xdr:colOff>
      <xdr:row>39</xdr:row>
      <xdr:rowOff>129286</xdr:rowOff>
    </xdr:to>
    <xdr:cxnSp macro="">
      <xdr:nvCxnSpPr>
        <xdr:cNvPr id="296" name="直線コネクタ 295"/>
        <xdr:cNvCxnSpPr/>
      </xdr:nvCxnSpPr>
      <xdr:spPr>
        <a:xfrm flipV="1">
          <a:off x="16510000" y="5855716"/>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101363</xdr:rowOff>
    </xdr:from>
    <xdr:ext cx="762000" cy="259045"/>
    <xdr:sp macro="" textlink="">
      <xdr:nvSpPr>
        <xdr:cNvPr id="297" name="補助費等最小値テキスト"/>
        <xdr:cNvSpPr txBox="1"/>
      </xdr:nvSpPr>
      <xdr:spPr>
        <a:xfrm>
          <a:off x="16598900" y="6787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39</xdr:row>
      <xdr:rowOff>129286</xdr:rowOff>
    </xdr:from>
    <xdr:to>
      <xdr:col>24</xdr:col>
      <xdr:colOff>120650</xdr:colOff>
      <xdr:row>39</xdr:row>
      <xdr:rowOff>129286</xdr:rowOff>
    </xdr:to>
    <xdr:cxnSp macro="">
      <xdr:nvCxnSpPr>
        <xdr:cNvPr id="298" name="直線コネクタ 297"/>
        <xdr:cNvCxnSpPr/>
      </xdr:nvCxnSpPr>
      <xdr:spPr>
        <a:xfrm>
          <a:off x="16421100" y="681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112793</xdr:rowOff>
    </xdr:from>
    <xdr:ext cx="762000" cy="259045"/>
    <xdr:sp macro="" textlink="">
      <xdr:nvSpPr>
        <xdr:cNvPr id="299"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34</xdr:row>
      <xdr:rowOff>26416</xdr:rowOff>
    </xdr:from>
    <xdr:to>
      <xdr:col>24</xdr:col>
      <xdr:colOff>120650</xdr:colOff>
      <xdr:row>34</xdr:row>
      <xdr:rowOff>26416</xdr:rowOff>
    </xdr:to>
    <xdr:cxnSp macro="">
      <xdr:nvCxnSpPr>
        <xdr:cNvPr id="300" name="直線コネクタ 299"/>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53848</xdr:rowOff>
    </xdr:from>
    <xdr:to>
      <xdr:col>24</xdr:col>
      <xdr:colOff>31750</xdr:colOff>
      <xdr:row>38</xdr:row>
      <xdr:rowOff>72136</xdr:rowOff>
    </xdr:to>
    <xdr:cxnSp macro="">
      <xdr:nvCxnSpPr>
        <xdr:cNvPr id="301" name="直線コネクタ 300"/>
        <xdr:cNvCxnSpPr/>
      </xdr:nvCxnSpPr>
      <xdr:spPr>
        <a:xfrm>
          <a:off x="15671800" y="656894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156735</xdr:rowOff>
    </xdr:from>
    <xdr:ext cx="762000" cy="259045"/>
    <xdr:sp macro="" textlink="">
      <xdr:nvSpPr>
        <xdr:cNvPr id="302" name="補助費等平均値テキスト"/>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140208</xdr:rowOff>
    </xdr:from>
    <xdr:to>
      <xdr:col>24</xdr:col>
      <xdr:colOff>82550</xdr:colOff>
      <xdr:row>37</xdr:row>
      <xdr:rowOff>70358</xdr:rowOff>
    </xdr:to>
    <xdr:sp macro="" textlink="">
      <xdr:nvSpPr>
        <xdr:cNvPr id="303" name="フローチャート : 判断 302"/>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53848</xdr:rowOff>
    </xdr:from>
    <xdr:to>
      <xdr:col>22</xdr:col>
      <xdr:colOff>565150</xdr:colOff>
      <xdr:row>38</xdr:row>
      <xdr:rowOff>53848</xdr:rowOff>
    </xdr:to>
    <xdr:cxnSp macro="">
      <xdr:nvCxnSpPr>
        <xdr:cNvPr id="304" name="直線コネクタ 303"/>
        <xdr:cNvCxnSpPr/>
      </xdr:nvCxnSpPr>
      <xdr:spPr>
        <a:xfrm>
          <a:off x="14782800" y="65689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5" name="フローチャート : 判断 304"/>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53103</xdr:rowOff>
    </xdr:from>
    <xdr:ext cx="736600" cy="259045"/>
    <xdr:sp macro="" textlink="">
      <xdr:nvSpPr>
        <xdr:cNvPr id="306" name="テキスト ボックス 305"/>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35560</xdr:rowOff>
    </xdr:from>
    <xdr:to>
      <xdr:col>21</xdr:col>
      <xdr:colOff>361950</xdr:colOff>
      <xdr:row>38</xdr:row>
      <xdr:rowOff>53848</xdr:rowOff>
    </xdr:to>
    <xdr:cxnSp macro="">
      <xdr:nvCxnSpPr>
        <xdr:cNvPr id="307" name="直線コネクタ 306"/>
        <xdr:cNvCxnSpPr/>
      </xdr:nvCxnSpPr>
      <xdr:spPr>
        <a:xfrm>
          <a:off x="13893800" y="65506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8" name="フローチャート : 判断 307"/>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21099</xdr:rowOff>
    </xdr:from>
    <xdr:ext cx="762000" cy="259045"/>
    <xdr:sp macro="" textlink="">
      <xdr:nvSpPr>
        <xdr:cNvPr id="309" name="テキスト ボックス 308"/>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35560</xdr:rowOff>
    </xdr:from>
    <xdr:to>
      <xdr:col>20</xdr:col>
      <xdr:colOff>158750</xdr:colOff>
      <xdr:row>38</xdr:row>
      <xdr:rowOff>58420</xdr:rowOff>
    </xdr:to>
    <xdr:cxnSp macro="">
      <xdr:nvCxnSpPr>
        <xdr:cNvPr id="310" name="直線コネクタ 309"/>
        <xdr:cNvCxnSpPr/>
      </xdr:nvCxnSpPr>
      <xdr:spPr>
        <a:xfrm flipV="1">
          <a:off x="13004800" y="6550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62484</xdr:rowOff>
    </xdr:from>
    <xdr:to>
      <xdr:col>20</xdr:col>
      <xdr:colOff>209550</xdr:colOff>
      <xdr:row>36</xdr:row>
      <xdr:rowOff>164084</xdr:rowOff>
    </xdr:to>
    <xdr:sp macro="" textlink="">
      <xdr:nvSpPr>
        <xdr:cNvPr id="311" name="フローチャート : 判断 310"/>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2811</xdr:rowOff>
    </xdr:from>
    <xdr:ext cx="762000" cy="259045"/>
    <xdr:sp macro="" textlink="">
      <xdr:nvSpPr>
        <xdr:cNvPr id="312" name="テキスト ボックス 311"/>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13" name="フローチャート : 判断 312"/>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7383</xdr:rowOff>
    </xdr:from>
    <xdr:ext cx="762000" cy="259045"/>
    <xdr:sp macro="" textlink="">
      <xdr:nvSpPr>
        <xdr:cNvPr id="314" name="テキスト ボックス 313"/>
        <xdr:cNvSpPr txBox="1"/>
      </xdr:nvSpPr>
      <xdr:spPr>
        <a:xfrm>
          <a:off x="12623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21336</xdr:rowOff>
    </xdr:from>
    <xdr:to>
      <xdr:col>24</xdr:col>
      <xdr:colOff>82550</xdr:colOff>
      <xdr:row>38</xdr:row>
      <xdr:rowOff>122936</xdr:rowOff>
    </xdr:to>
    <xdr:sp macro="" textlink="">
      <xdr:nvSpPr>
        <xdr:cNvPr id="320" name="円/楕円 319"/>
        <xdr:cNvSpPr/>
      </xdr:nvSpPr>
      <xdr:spPr>
        <a:xfrm>
          <a:off x="164592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164863</xdr:rowOff>
    </xdr:from>
    <xdr:ext cx="762000" cy="259045"/>
    <xdr:sp macro="" textlink="">
      <xdr:nvSpPr>
        <xdr:cNvPr id="321" name="補助費等該当値テキスト"/>
        <xdr:cNvSpPr txBox="1"/>
      </xdr:nvSpPr>
      <xdr:spPr>
        <a:xfrm>
          <a:off x="165989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3048</xdr:rowOff>
    </xdr:from>
    <xdr:to>
      <xdr:col>22</xdr:col>
      <xdr:colOff>615950</xdr:colOff>
      <xdr:row>38</xdr:row>
      <xdr:rowOff>104648</xdr:rowOff>
    </xdr:to>
    <xdr:sp macro="" textlink="">
      <xdr:nvSpPr>
        <xdr:cNvPr id="322" name="円/楕円 321"/>
        <xdr:cNvSpPr/>
      </xdr:nvSpPr>
      <xdr:spPr>
        <a:xfrm>
          <a:off x="15621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89425</xdr:rowOff>
    </xdr:from>
    <xdr:ext cx="736600" cy="259045"/>
    <xdr:sp macro="" textlink="">
      <xdr:nvSpPr>
        <xdr:cNvPr id="323" name="テキスト ボックス 322"/>
        <xdr:cNvSpPr txBox="1"/>
      </xdr:nvSpPr>
      <xdr:spPr>
        <a:xfrm>
          <a:off x="15290800" y="660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3048</xdr:rowOff>
    </xdr:from>
    <xdr:to>
      <xdr:col>21</xdr:col>
      <xdr:colOff>412750</xdr:colOff>
      <xdr:row>38</xdr:row>
      <xdr:rowOff>104648</xdr:rowOff>
    </xdr:to>
    <xdr:sp macro="" textlink="">
      <xdr:nvSpPr>
        <xdr:cNvPr id="324" name="円/楕円 323"/>
        <xdr:cNvSpPr/>
      </xdr:nvSpPr>
      <xdr:spPr>
        <a:xfrm>
          <a:off x="14732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89425</xdr:rowOff>
    </xdr:from>
    <xdr:ext cx="762000" cy="259045"/>
    <xdr:sp macro="" textlink="">
      <xdr:nvSpPr>
        <xdr:cNvPr id="325" name="テキスト ボックス 324"/>
        <xdr:cNvSpPr txBox="1"/>
      </xdr:nvSpPr>
      <xdr:spPr>
        <a:xfrm>
          <a:off x="14401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156210</xdr:rowOff>
    </xdr:from>
    <xdr:to>
      <xdr:col>20</xdr:col>
      <xdr:colOff>209550</xdr:colOff>
      <xdr:row>38</xdr:row>
      <xdr:rowOff>86360</xdr:rowOff>
    </xdr:to>
    <xdr:sp macro="" textlink="">
      <xdr:nvSpPr>
        <xdr:cNvPr id="326" name="円/楕円 325"/>
        <xdr:cNvSpPr/>
      </xdr:nvSpPr>
      <xdr:spPr>
        <a:xfrm>
          <a:off x="13843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71137</xdr:rowOff>
    </xdr:from>
    <xdr:ext cx="762000" cy="259045"/>
    <xdr:sp macro="" textlink="">
      <xdr:nvSpPr>
        <xdr:cNvPr id="327" name="テキスト ボックス 326"/>
        <xdr:cNvSpPr txBox="1"/>
      </xdr:nvSpPr>
      <xdr:spPr>
        <a:xfrm>
          <a:off x="13512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7620</xdr:rowOff>
    </xdr:from>
    <xdr:to>
      <xdr:col>19</xdr:col>
      <xdr:colOff>6350</xdr:colOff>
      <xdr:row>38</xdr:row>
      <xdr:rowOff>109220</xdr:rowOff>
    </xdr:to>
    <xdr:sp macro="" textlink="">
      <xdr:nvSpPr>
        <xdr:cNvPr id="328" name="円/楕円 327"/>
        <xdr:cNvSpPr/>
      </xdr:nvSpPr>
      <xdr:spPr>
        <a:xfrm>
          <a:off x="12954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93997</xdr:rowOff>
    </xdr:from>
    <xdr:ext cx="762000" cy="259045"/>
    <xdr:sp macro="" textlink="">
      <xdr:nvSpPr>
        <xdr:cNvPr id="329" name="テキスト ボックス 328"/>
        <xdr:cNvSpPr txBox="1"/>
      </xdr:nvSpPr>
      <xdr:spPr>
        <a:xfrm>
          <a:off x="12623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過去に起こした地方債の償還完了や近年の起債額自体の減少により類似団体内平均を１２．</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世代間の公平な負担の平準化に留意しつつ、今後も地方債を充当する事業内容を精査し、公債費の抑制に努める。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5" name="テキスト ボックス 34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7" name="テキスト ボックス 34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9" name="テキスト ボックス 34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1" name="テキスト ボックス 35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56135</xdr:rowOff>
    </xdr:to>
    <xdr:cxnSp macro="">
      <xdr:nvCxnSpPr>
        <xdr:cNvPr id="354" name="直線コネクタ 353"/>
        <xdr:cNvCxnSpPr/>
      </xdr:nvCxnSpPr>
      <xdr:spPr>
        <a:xfrm flipV="1">
          <a:off x="4826000" y="12603988"/>
          <a:ext cx="0" cy="1339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28212</xdr:rowOff>
    </xdr:from>
    <xdr:ext cx="762000" cy="259045"/>
    <xdr:sp macro="" textlink="">
      <xdr:nvSpPr>
        <xdr:cNvPr id="355" name="公債費最小値テキスト"/>
        <xdr:cNvSpPr txBox="1"/>
      </xdr:nvSpPr>
      <xdr:spPr>
        <a:xfrm>
          <a:off x="4914900" y="1391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612775</xdr:colOff>
      <xdr:row>81</xdr:row>
      <xdr:rowOff>56135</xdr:rowOff>
    </xdr:from>
    <xdr:to>
      <xdr:col>7</xdr:col>
      <xdr:colOff>104775</xdr:colOff>
      <xdr:row>81</xdr:row>
      <xdr:rowOff>56135</xdr:rowOff>
    </xdr:to>
    <xdr:cxnSp macro="">
      <xdr:nvCxnSpPr>
        <xdr:cNvPr id="356" name="直線コネクタ 355"/>
        <xdr:cNvCxnSpPr/>
      </xdr:nvCxnSpPr>
      <xdr:spPr>
        <a:xfrm>
          <a:off x="4737100" y="1394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7"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8" name="直線コネクタ 357"/>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168148</xdr:rowOff>
    </xdr:from>
    <xdr:to>
      <xdr:col>7</xdr:col>
      <xdr:colOff>15875</xdr:colOff>
      <xdr:row>75</xdr:row>
      <xdr:rowOff>1270</xdr:rowOff>
    </xdr:to>
    <xdr:cxnSp macro="">
      <xdr:nvCxnSpPr>
        <xdr:cNvPr id="359" name="直線コネクタ 358"/>
        <xdr:cNvCxnSpPr/>
      </xdr:nvCxnSpPr>
      <xdr:spPr>
        <a:xfrm>
          <a:off x="3987800" y="128554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142003</xdr:rowOff>
    </xdr:from>
    <xdr:ext cx="762000" cy="259045"/>
    <xdr:sp macro="" textlink="">
      <xdr:nvSpPr>
        <xdr:cNvPr id="360" name="公債費平均値テキスト"/>
        <xdr:cNvSpPr txBox="1"/>
      </xdr:nvSpPr>
      <xdr:spPr>
        <a:xfrm>
          <a:off x="4914900" y="13343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61" name="フローチャート : 判断 360"/>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168148</xdr:rowOff>
    </xdr:from>
    <xdr:to>
      <xdr:col>5</xdr:col>
      <xdr:colOff>549275</xdr:colOff>
      <xdr:row>75</xdr:row>
      <xdr:rowOff>24130</xdr:rowOff>
    </xdr:to>
    <xdr:cxnSp macro="">
      <xdr:nvCxnSpPr>
        <xdr:cNvPr id="362" name="直線コネクタ 361"/>
        <xdr:cNvCxnSpPr/>
      </xdr:nvCxnSpPr>
      <xdr:spPr>
        <a:xfrm flipV="1">
          <a:off x="3098800" y="128554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160782</xdr:rowOff>
    </xdr:from>
    <xdr:to>
      <xdr:col>5</xdr:col>
      <xdr:colOff>600075</xdr:colOff>
      <xdr:row>78</xdr:row>
      <xdr:rowOff>90932</xdr:rowOff>
    </xdr:to>
    <xdr:sp macro="" textlink="">
      <xdr:nvSpPr>
        <xdr:cNvPr id="363" name="フローチャート : 判断 362"/>
        <xdr:cNvSpPr/>
      </xdr:nvSpPr>
      <xdr:spPr>
        <a:xfrm>
          <a:off x="3937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75709</xdr:rowOff>
    </xdr:from>
    <xdr:ext cx="736600" cy="259045"/>
    <xdr:sp macro="" textlink="">
      <xdr:nvSpPr>
        <xdr:cNvPr id="364" name="テキスト ボックス 363"/>
        <xdr:cNvSpPr txBox="1"/>
      </xdr:nvSpPr>
      <xdr:spPr>
        <a:xfrm>
          <a:off x="3606800" y="1344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24130</xdr:rowOff>
    </xdr:from>
    <xdr:to>
      <xdr:col>4</xdr:col>
      <xdr:colOff>346075</xdr:colOff>
      <xdr:row>75</xdr:row>
      <xdr:rowOff>24130</xdr:rowOff>
    </xdr:to>
    <xdr:cxnSp macro="">
      <xdr:nvCxnSpPr>
        <xdr:cNvPr id="365" name="直線コネクタ 364"/>
        <xdr:cNvCxnSpPr/>
      </xdr:nvCxnSpPr>
      <xdr:spPr>
        <a:xfrm>
          <a:off x="2209800" y="12882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25908</xdr:rowOff>
    </xdr:from>
    <xdr:to>
      <xdr:col>4</xdr:col>
      <xdr:colOff>396875</xdr:colOff>
      <xdr:row>78</xdr:row>
      <xdr:rowOff>127508</xdr:rowOff>
    </xdr:to>
    <xdr:sp macro="" textlink="">
      <xdr:nvSpPr>
        <xdr:cNvPr id="366" name="フローチャート : 判断 365"/>
        <xdr:cNvSpPr/>
      </xdr:nvSpPr>
      <xdr:spPr>
        <a:xfrm>
          <a:off x="3048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112285</xdr:rowOff>
    </xdr:from>
    <xdr:ext cx="762000" cy="259045"/>
    <xdr:sp macro="" textlink="">
      <xdr:nvSpPr>
        <xdr:cNvPr id="367" name="テキスト ボックス 366"/>
        <xdr:cNvSpPr txBox="1"/>
      </xdr:nvSpPr>
      <xdr:spPr>
        <a:xfrm>
          <a:off x="2717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10414</xdr:rowOff>
    </xdr:from>
    <xdr:to>
      <xdr:col>3</xdr:col>
      <xdr:colOff>142875</xdr:colOff>
      <xdr:row>75</xdr:row>
      <xdr:rowOff>24130</xdr:rowOff>
    </xdr:to>
    <xdr:cxnSp macro="">
      <xdr:nvCxnSpPr>
        <xdr:cNvPr id="368" name="直線コネクタ 367"/>
        <xdr:cNvCxnSpPr/>
      </xdr:nvCxnSpPr>
      <xdr:spPr>
        <a:xfrm>
          <a:off x="1320800" y="128691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16763</xdr:rowOff>
    </xdr:from>
    <xdr:to>
      <xdr:col>3</xdr:col>
      <xdr:colOff>193675</xdr:colOff>
      <xdr:row>78</xdr:row>
      <xdr:rowOff>118363</xdr:rowOff>
    </xdr:to>
    <xdr:sp macro="" textlink="">
      <xdr:nvSpPr>
        <xdr:cNvPr id="369" name="フローチャート : 判断 368"/>
        <xdr:cNvSpPr/>
      </xdr:nvSpPr>
      <xdr:spPr>
        <a:xfrm>
          <a:off x="2159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103140</xdr:rowOff>
    </xdr:from>
    <xdr:ext cx="762000" cy="259045"/>
    <xdr:sp macro="" textlink="">
      <xdr:nvSpPr>
        <xdr:cNvPr id="370" name="テキスト ボックス 369"/>
        <xdr:cNvSpPr txBox="1"/>
      </xdr:nvSpPr>
      <xdr:spPr>
        <a:xfrm>
          <a:off x="1828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35052</xdr:rowOff>
    </xdr:from>
    <xdr:to>
      <xdr:col>1</xdr:col>
      <xdr:colOff>676275</xdr:colOff>
      <xdr:row>78</xdr:row>
      <xdr:rowOff>136652</xdr:rowOff>
    </xdr:to>
    <xdr:sp macro="" textlink="">
      <xdr:nvSpPr>
        <xdr:cNvPr id="371" name="フローチャート : 判断 370"/>
        <xdr:cNvSpPr/>
      </xdr:nvSpPr>
      <xdr:spPr>
        <a:xfrm>
          <a:off x="1270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121429</xdr:rowOff>
    </xdr:from>
    <xdr:ext cx="762000" cy="259045"/>
    <xdr:sp macro="" textlink="">
      <xdr:nvSpPr>
        <xdr:cNvPr id="372" name="テキスト ボックス 371"/>
        <xdr:cNvSpPr txBox="1"/>
      </xdr:nvSpPr>
      <xdr:spPr>
        <a:xfrm>
          <a:off x="939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121920</xdr:rowOff>
    </xdr:from>
    <xdr:to>
      <xdr:col>7</xdr:col>
      <xdr:colOff>66675</xdr:colOff>
      <xdr:row>75</xdr:row>
      <xdr:rowOff>52070</xdr:rowOff>
    </xdr:to>
    <xdr:sp macro="" textlink="">
      <xdr:nvSpPr>
        <xdr:cNvPr id="378" name="円/楕円 377"/>
        <xdr:cNvSpPr/>
      </xdr:nvSpPr>
      <xdr:spPr>
        <a:xfrm>
          <a:off x="47752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138447</xdr:rowOff>
    </xdr:from>
    <xdr:ext cx="762000" cy="259045"/>
    <xdr:sp macro="" textlink="">
      <xdr:nvSpPr>
        <xdr:cNvPr id="379" name="公債費該当値テキスト"/>
        <xdr:cNvSpPr txBox="1"/>
      </xdr:nvSpPr>
      <xdr:spPr>
        <a:xfrm>
          <a:off x="49149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117348</xdr:rowOff>
    </xdr:from>
    <xdr:to>
      <xdr:col>5</xdr:col>
      <xdr:colOff>600075</xdr:colOff>
      <xdr:row>75</xdr:row>
      <xdr:rowOff>47498</xdr:rowOff>
    </xdr:to>
    <xdr:sp macro="" textlink="">
      <xdr:nvSpPr>
        <xdr:cNvPr id="380" name="円/楕円 379"/>
        <xdr:cNvSpPr/>
      </xdr:nvSpPr>
      <xdr:spPr>
        <a:xfrm>
          <a:off x="3937000" y="128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57675</xdr:rowOff>
    </xdr:from>
    <xdr:ext cx="736600" cy="259045"/>
    <xdr:sp macro="" textlink="">
      <xdr:nvSpPr>
        <xdr:cNvPr id="381" name="テキスト ボックス 380"/>
        <xdr:cNvSpPr txBox="1"/>
      </xdr:nvSpPr>
      <xdr:spPr>
        <a:xfrm>
          <a:off x="3606800" y="12573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144780</xdr:rowOff>
    </xdr:from>
    <xdr:to>
      <xdr:col>4</xdr:col>
      <xdr:colOff>396875</xdr:colOff>
      <xdr:row>75</xdr:row>
      <xdr:rowOff>74930</xdr:rowOff>
    </xdr:to>
    <xdr:sp macro="" textlink="">
      <xdr:nvSpPr>
        <xdr:cNvPr id="382" name="円/楕円 381"/>
        <xdr:cNvSpPr/>
      </xdr:nvSpPr>
      <xdr:spPr>
        <a:xfrm>
          <a:off x="3048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85107</xdr:rowOff>
    </xdr:from>
    <xdr:ext cx="762000" cy="259045"/>
    <xdr:sp macro="" textlink="">
      <xdr:nvSpPr>
        <xdr:cNvPr id="383" name="テキスト ボックス 382"/>
        <xdr:cNvSpPr txBox="1"/>
      </xdr:nvSpPr>
      <xdr:spPr>
        <a:xfrm>
          <a:off x="2717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144780</xdr:rowOff>
    </xdr:from>
    <xdr:to>
      <xdr:col>3</xdr:col>
      <xdr:colOff>193675</xdr:colOff>
      <xdr:row>75</xdr:row>
      <xdr:rowOff>74930</xdr:rowOff>
    </xdr:to>
    <xdr:sp macro="" textlink="">
      <xdr:nvSpPr>
        <xdr:cNvPr id="384" name="円/楕円 383"/>
        <xdr:cNvSpPr/>
      </xdr:nvSpPr>
      <xdr:spPr>
        <a:xfrm>
          <a:off x="2159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85107</xdr:rowOff>
    </xdr:from>
    <xdr:ext cx="762000" cy="259045"/>
    <xdr:sp macro="" textlink="">
      <xdr:nvSpPr>
        <xdr:cNvPr id="385" name="テキスト ボックス 384"/>
        <xdr:cNvSpPr txBox="1"/>
      </xdr:nvSpPr>
      <xdr:spPr>
        <a:xfrm>
          <a:off x="1828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131064</xdr:rowOff>
    </xdr:from>
    <xdr:to>
      <xdr:col>1</xdr:col>
      <xdr:colOff>676275</xdr:colOff>
      <xdr:row>75</xdr:row>
      <xdr:rowOff>61214</xdr:rowOff>
    </xdr:to>
    <xdr:sp macro="" textlink="">
      <xdr:nvSpPr>
        <xdr:cNvPr id="386" name="円/楕円 385"/>
        <xdr:cNvSpPr/>
      </xdr:nvSpPr>
      <xdr:spPr>
        <a:xfrm>
          <a:off x="12700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71391</xdr:rowOff>
    </xdr:from>
    <xdr:ext cx="762000" cy="259045"/>
    <xdr:sp macro="" textlink="">
      <xdr:nvSpPr>
        <xdr:cNvPr id="387" name="テキスト ボックス 386"/>
        <xdr:cNvSpPr txBox="1"/>
      </xdr:nvSpPr>
      <xdr:spPr>
        <a:xfrm>
          <a:off x="939800" y="1258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類似団体内平均と比較して１７．</a:t>
          </a:r>
          <a:r>
            <a:rPr kumimoji="1" lang="ja-JP" altLang="en-US" sz="1100">
              <a:solidFill>
                <a:schemeClr val="tx1"/>
              </a:solidFill>
              <a:effectLst/>
              <a:latin typeface="+mn-lt"/>
              <a:ea typeface="+mn-ea"/>
              <a:cs typeface="+mn-cs"/>
            </a:rPr>
            <a:t>３</a:t>
          </a:r>
          <a:r>
            <a:rPr kumimoji="1" lang="ja-JP" altLang="ja-JP" sz="1100">
              <a:solidFill>
                <a:schemeClr val="tx1"/>
              </a:solidFill>
              <a:effectLst/>
              <a:latin typeface="+mn-lt"/>
              <a:ea typeface="+mn-ea"/>
              <a:cs typeface="+mn-cs"/>
            </a:rPr>
            <a:t>ポイント高い値となっており、財政の硬直化が見て取れる。経常収支比率で最も大きい割合を占める人件費は対前年度比で</a:t>
          </a:r>
          <a:r>
            <a:rPr kumimoji="1" lang="ja-JP" altLang="ja-JP" sz="1100">
              <a:solidFill>
                <a:schemeClr val="dk1"/>
              </a:solidFill>
              <a:effectLst/>
              <a:latin typeface="+mn-lt"/>
              <a:ea typeface="+mn-ea"/>
              <a:cs typeface="+mn-cs"/>
            </a:rPr>
            <a:t>０．</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ポイント増加</a:t>
          </a:r>
          <a:r>
            <a:rPr kumimoji="1" lang="ja-JP" altLang="ja-JP" sz="1100">
              <a:solidFill>
                <a:schemeClr val="tx1"/>
              </a:solidFill>
              <a:effectLst/>
              <a:latin typeface="+mn-lt"/>
              <a:ea typeface="+mn-ea"/>
              <a:cs typeface="+mn-cs"/>
            </a:rPr>
            <a:t>、物件費は</a:t>
          </a:r>
          <a:r>
            <a:rPr kumimoji="1" lang="ja-JP" altLang="en-US" sz="1100">
              <a:solidFill>
                <a:schemeClr val="tx1"/>
              </a:solidFill>
              <a:effectLst/>
              <a:latin typeface="+mn-lt"/>
              <a:ea typeface="+mn-ea"/>
              <a:cs typeface="+mn-cs"/>
            </a:rPr>
            <a:t>０</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８</a:t>
          </a:r>
          <a:r>
            <a:rPr kumimoji="1" lang="ja-JP" altLang="ja-JP" sz="1100">
              <a:solidFill>
                <a:schemeClr val="tx1"/>
              </a:solidFill>
              <a:effectLst/>
              <a:latin typeface="+mn-lt"/>
              <a:ea typeface="+mn-ea"/>
              <a:cs typeface="+mn-cs"/>
            </a:rPr>
            <a:t>ポイント</a:t>
          </a:r>
          <a:r>
            <a:rPr kumimoji="1" lang="ja-JP" altLang="en-US" sz="1100">
              <a:solidFill>
                <a:schemeClr val="tx1"/>
              </a:solidFill>
              <a:effectLst/>
              <a:latin typeface="+mn-lt"/>
              <a:ea typeface="+mn-ea"/>
              <a:cs typeface="+mn-cs"/>
            </a:rPr>
            <a:t>増加</a:t>
          </a:r>
          <a:r>
            <a:rPr kumimoji="1" lang="ja-JP" altLang="ja-JP" sz="1100">
              <a:solidFill>
                <a:schemeClr val="tx1"/>
              </a:solidFill>
              <a:effectLst/>
              <a:latin typeface="+mn-lt"/>
              <a:ea typeface="+mn-ea"/>
              <a:cs typeface="+mn-cs"/>
            </a:rPr>
            <a:t>、その他についても１．</a:t>
          </a:r>
          <a:r>
            <a:rPr kumimoji="1" lang="ja-JP" altLang="en-US" sz="1100">
              <a:solidFill>
                <a:schemeClr val="tx1"/>
              </a:solidFill>
              <a:effectLst/>
              <a:latin typeface="+mn-lt"/>
              <a:ea typeface="+mn-ea"/>
              <a:cs typeface="+mn-cs"/>
            </a:rPr>
            <a:t>０</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増加</a:t>
          </a:r>
          <a:r>
            <a:rPr kumimoji="1" lang="ja-JP" altLang="ja-JP" sz="1100">
              <a:solidFill>
                <a:schemeClr val="tx1"/>
              </a:solidFill>
              <a:effectLst/>
              <a:latin typeface="+mn-lt"/>
              <a:ea typeface="+mn-ea"/>
              <a:cs typeface="+mn-cs"/>
            </a:rPr>
            <a:t>しているため、公債費以外全体で同ポイント増している。航空機騒音に対する住民・地区等への補助交付金が当町独自の支出となっており、その財源のほとんどを一般財源としているため、類似団体に比べ、ポイントが大きく上がっている。</a:t>
          </a:r>
          <a:endParaRPr lang="ja-JP" altLang="ja-JP" sz="1400">
            <a:solidFill>
              <a:schemeClr val="tx1"/>
            </a:solidFill>
            <a:effectLst/>
          </a:endParaRPr>
        </a:p>
      </xdr:txBody>
    </xdr:sp>
    <xdr:clientData/>
  </xdr:twoCellAnchor>
  <xdr:oneCellAnchor>
    <xdr:from>
      <xdr:col>18</xdr:col>
      <xdr:colOff>44450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2" name="直線コネクタ 40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3" name="テキスト ボックス 40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4" name="直線コネクタ 40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5" name="テキスト ボックス 40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6" name="直線コネクタ 40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7" name="テキスト ボックス 40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8" name="直線コネクタ 40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9" name="テキスト ボックス 40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0" name="直線コネクタ 40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1" name="テキスト ボックス 41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119380</xdr:rowOff>
    </xdr:from>
    <xdr:to>
      <xdr:col>24</xdr:col>
      <xdr:colOff>31750</xdr:colOff>
      <xdr:row>81</xdr:row>
      <xdr:rowOff>69850</xdr:rowOff>
    </xdr:to>
    <xdr:cxnSp macro="">
      <xdr:nvCxnSpPr>
        <xdr:cNvPr id="415" name="直線コネクタ 414"/>
        <xdr:cNvCxnSpPr/>
      </xdr:nvCxnSpPr>
      <xdr:spPr>
        <a:xfrm flipV="1">
          <a:off x="16510000" y="1263523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16"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17" name="直線コネクタ 416"/>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34307</xdr:rowOff>
    </xdr:from>
    <xdr:ext cx="762000" cy="259045"/>
    <xdr:sp macro="" textlink="">
      <xdr:nvSpPr>
        <xdr:cNvPr id="418" name="公債費以外最大値テキスト"/>
        <xdr:cNvSpPr txBox="1"/>
      </xdr:nvSpPr>
      <xdr:spPr>
        <a:xfrm>
          <a:off x="16598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53.3</a:t>
          </a:r>
          <a:endParaRPr kumimoji="1" lang="ja-JP" altLang="en-US" sz="1000" b="1">
            <a:latin typeface="ＭＳ Ｐゴシック"/>
          </a:endParaRPr>
        </a:p>
      </xdr:txBody>
    </xdr:sp>
    <xdr:clientData/>
  </xdr:oneCellAnchor>
  <xdr:twoCellAnchor>
    <xdr:from>
      <xdr:col>23</xdr:col>
      <xdr:colOff>628650</xdr:colOff>
      <xdr:row>73</xdr:row>
      <xdr:rowOff>119380</xdr:rowOff>
    </xdr:from>
    <xdr:to>
      <xdr:col>24</xdr:col>
      <xdr:colOff>120650</xdr:colOff>
      <xdr:row>73</xdr:row>
      <xdr:rowOff>119380</xdr:rowOff>
    </xdr:to>
    <xdr:cxnSp macro="">
      <xdr:nvCxnSpPr>
        <xdr:cNvPr id="419" name="直線コネクタ 418"/>
        <xdr:cNvCxnSpPr/>
      </xdr:nvCxnSpPr>
      <xdr:spPr>
        <a:xfrm>
          <a:off x="16421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161289</xdr:rowOff>
    </xdr:from>
    <xdr:to>
      <xdr:col>24</xdr:col>
      <xdr:colOff>31750</xdr:colOff>
      <xdr:row>80</xdr:row>
      <xdr:rowOff>69850</xdr:rowOff>
    </xdr:to>
    <xdr:cxnSp macro="">
      <xdr:nvCxnSpPr>
        <xdr:cNvPr id="420" name="直線コネクタ 419"/>
        <xdr:cNvCxnSpPr/>
      </xdr:nvCxnSpPr>
      <xdr:spPr>
        <a:xfrm>
          <a:off x="15671800" y="13705839"/>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62247</xdr:rowOff>
    </xdr:from>
    <xdr:ext cx="762000" cy="259045"/>
    <xdr:sp macro="" textlink="">
      <xdr:nvSpPr>
        <xdr:cNvPr id="421" name="公債費以外平均値テキスト"/>
        <xdr:cNvSpPr txBox="1"/>
      </xdr:nvSpPr>
      <xdr:spPr>
        <a:xfrm>
          <a:off x="16598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45720</xdr:rowOff>
    </xdr:from>
    <xdr:to>
      <xdr:col>24</xdr:col>
      <xdr:colOff>82550</xdr:colOff>
      <xdr:row>76</xdr:row>
      <xdr:rowOff>147320</xdr:rowOff>
    </xdr:to>
    <xdr:sp macro="" textlink="">
      <xdr:nvSpPr>
        <xdr:cNvPr id="422" name="フローチャート : 判断 421"/>
        <xdr:cNvSpPr/>
      </xdr:nvSpPr>
      <xdr:spPr>
        <a:xfrm>
          <a:off x="16459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161289</xdr:rowOff>
    </xdr:from>
    <xdr:to>
      <xdr:col>22</xdr:col>
      <xdr:colOff>565150</xdr:colOff>
      <xdr:row>80</xdr:row>
      <xdr:rowOff>77470</xdr:rowOff>
    </xdr:to>
    <xdr:cxnSp macro="">
      <xdr:nvCxnSpPr>
        <xdr:cNvPr id="423" name="直線コネクタ 422"/>
        <xdr:cNvCxnSpPr/>
      </xdr:nvCxnSpPr>
      <xdr:spPr>
        <a:xfrm flipV="1">
          <a:off x="14782800" y="13705839"/>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140970</xdr:rowOff>
    </xdr:from>
    <xdr:to>
      <xdr:col>22</xdr:col>
      <xdr:colOff>615950</xdr:colOff>
      <xdr:row>76</xdr:row>
      <xdr:rowOff>71120</xdr:rowOff>
    </xdr:to>
    <xdr:sp macro="" textlink="">
      <xdr:nvSpPr>
        <xdr:cNvPr id="424" name="フローチャート : 判断 423"/>
        <xdr:cNvSpPr/>
      </xdr:nvSpPr>
      <xdr:spPr>
        <a:xfrm>
          <a:off x="15621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81297</xdr:rowOff>
    </xdr:from>
    <xdr:ext cx="736600" cy="259045"/>
    <xdr:sp macro="" textlink="">
      <xdr:nvSpPr>
        <xdr:cNvPr id="425" name="テキスト ボックス 424"/>
        <xdr:cNvSpPr txBox="1"/>
      </xdr:nvSpPr>
      <xdr:spPr>
        <a:xfrm>
          <a:off x="15290800" y="1276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130811</xdr:rowOff>
    </xdr:from>
    <xdr:to>
      <xdr:col>21</xdr:col>
      <xdr:colOff>361950</xdr:colOff>
      <xdr:row>80</xdr:row>
      <xdr:rowOff>77470</xdr:rowOff>
    </xdr:to>
    <xdr:cxnSp macro="">
      <xdr:nvCxnSpPr>
        <xdr:cNvPr id="426" name="直線コネクタ 425"/>
        <xdr:cNvCxnSpPr/>
      </xdr:nvCxnSpPr>
      <xdr:spPr>
        <a:xfrm>
          <a:off x="13893800" y="13675361"/>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160020</xdr:rowOff>
    </xdr:from>
    <xdr:to>
      <xdr:col>21</xdr:col>
      <xdr:colOff>412750</xdr:colOff>
      <xdr:row>76</xdr:row>
      <xdr:rowOff>90170</xdr:rowOff>
    </xdr:to>
    <xdr:sp macro="" textlink="">
      <xdr:nvSpPr>
        <xdr:cNvPr id="427" name="フローチャート : 判断 426"/>
        <xdr:cNvSpPr/>
      </xdr:nvSpPr>
      <xdr:spPr>
        <a:xfrm>
          <a:off x="14732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100347</xdr:rowOff>
    </xdr:from>
    <xdr:ext cx="762000" cy="259045"/>
    <xdr:sp macro="" textlink="">
      <xdr:nvSpPr>
        <xdr:cNvPr id="428" name="テキスト ボックス 427"/>
        <xdr:cNvSpPr txBox="1"/>
      </xdr:nvSpPr>
      <xdr:spPr>
        <a:xfrm>
          <a:off x="14401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130811</xdr:rowOff>
    </xdr:from>
    <xdr:to>
      <xdr:col>20</xdr:col>
      <xdr:colOff>158750</xdr:colOff>
      <xdr:row>80</xdr:row>
      <xdr:rowOff>5080</xdr:rowOff>
    </xdr:to>
    <xdr:cxnSp macro="">
      <xdr:nvCxnSpPr>
        <xdr:cNvPr id="429" name="直線コネクタ 428"/>
        <xdr:cNvCxnSpPr/>
      </xdr:nvCxnSpPr>
      <xdr:spPr>
        <a:xfrm flipV="1">
          <a:off x="13004800" y="136753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68580</xdr:rowOff>
    </xdr:from>
    <xdr:to>
      <xdr:col>20</xdr:col>
      <xdr:colOff>209550</xdr:colOff>
      <xdr:row>75</xdr:row>
      <xdr:rowOff>170180</xdr:rowOff>
    </xdr:to>
    <xdr:sp macro="" textlink="">
      <xdr:nvSpPr>
        <xdr:cNvPr id="430" name="フローチャート : 判断 429"/>
        <xdr:cNvSpPr/>
      </xdr:nvSpPr>
      <xdr:spPr>
        <a:xfrm>
          <a:off x="138430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8907</xdr:rowOff>
    </xdr:from>
    <xdr:ext cx="762000" cy="259045"/>
    <xdr:sp macro="" textlink="">
      <xdr:nvSpPr>
        <xdr:cNvPr id="431" name="テキスト ボックス 430"/>
        <xdr:cNvSpPr txBox="1"/>
      </xdr:nvSpPr>
      <xdr:spPr>
        <a:xfrm>
          <a:off x="13512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49530</xdr:rowOff>
    </xdr:from>
    <xdr:to>
      <xdr:col>19</xdr:col>
      <xdr:colOff>6350</xdr:colOff>
      <xdr:row>75</xdr:row>
      <xdr:rowOff>151130</xdr:rowOff>
    </xdr:to>
    <xdr:sp macro="" textlink="">
      <xdr:nvSpPr>
        <xdr:cNvPr id="432" name="フローチャート : 判断 431"/>
        <xdr:cNvSpPr/>
      </xdr:nvSpPr>
      <xdr:spPr>
        <a:xfrm>
          <a:off x="12954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161307</xdr:rowOff>
    </xdr:from>
    <xdr:ext cx="762000" cy="259045"/>
    <xdr:sp macro="" textlink="">
      <xdr:nvSpPr>
        <xdr:cNvPr id="433" name="テキスト ボックス 432"/>
        <xdr:cNvSpPr txBox="1"/>
      </xdr:nvSpPr>
      <xdr:spPr>
        <a:xfrm>
          <a:off x="12623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80</xdr:row>
      <xdr:rowOff>19050</xdr:rowOff>
    </xdr:from>
    <xdr:to>
      <xdr:col>24</xdr:col>
      <xdr:colOff>82550</xdr:colOff>
      <xdr:row>80</xdr:row>
      <xdr:rowOff>120650</xdr:rowOff>
    </xdr:to>
    <xdr:sp macro="" textlink="">
      <xdr:nvSpPr>
        <xdr:cNvPr id="439" name="円/楕円 438"/>
        <xdr:cNvSpPr/>
      </xdr:nvSpPr>
      <xdr:spPr>
        <a:xfrm>
          <a:off x="16459200" y="1373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162577</xdr:rowOff>
    </xdr:from>
    <xdr:ext cx="762000" cy="259045"/>
    <xdr:sp macro="" textlink="">
      <xdr:nvSpPr>
        <xdr:cNvPr id="440" name="公債費以外該当値テキスト"/>
        <xdr:cNvSpPr txBox="1"/>
      </xdr:nvSpPr>
      <xdr:spPr>
        <a:xfrm>
          <a:off x="16598900" y="1370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110489</xdr:rowOff>
    </xdr:from>
    <xdr:to>
      <xdr:col>22</xdr:col>
      <xdr:colOff>615950</xdr:colOff>
      <xdr:row>80</xdr:row>
      <xdr:rowOff>40639</xdr:rowOff>
    </xdr:to>
    <xdr:sp macro="" textlink="">
      <xdr:nvSpPr>
        <xdr:cNvPr id="441" name="円/楕円 440"/>
        <xdr:cNvSpPr/>
      </xdr:nvSpPr>
      <xdr:spPr>
        <a:xfrm>
          <a:off x="15621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25416</xdr:rowOff>
    </xdr:from>
    <xdr:ext cx="736600" cy="259045"/>
    <xdr:sp macro="" textlink="">
      <xdr:nvSpPr>
        <xdr:cNvPr id="442" name="テキスト ボックス 441"/>
        <xdr:cNvSpPr txBox="1"/>
      </xdr:nvSpPr>
      <xdr:spPr>
        <a:xfrm>
          <a:off x="15290800" y="1374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21</xdr:col>
      <xdr:colOff>311150</xdr:colOff>
      <xdr:row>80</xdr:row>
      <xdr:rowOff>26670</xdr:rowOff>
    </xdr:from>
    <xdr:to>
      <xdr:col>21</xdr:col>
      <xdr:colOff>412750</xdr:colOff>
      <xdr:row>80</xdr:row>
      <xdr:rowOff>128270</xdr:rowOff>
    </xdr:to>
    <xdr:sp macro="" textlink="">
      <xdr:nvSpPr>
        <xdr:cNvPr id="443" name="円/楕円 442"/>
        <xdr:cNvSpPr/>
      </xdr:nvSpPr>
      <xdr:spPr>
        <a:xfrm>
          <a:off x="14732000" y="1374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113047</xdr:rowOff>
    </xdr:from>
    <xdr:ext cx="762000" cy="259045"/>
    <xdr:sp macro="" textlink="">
      <xdr:nvSpPr>
        <xdr:cNvPr id="444" name="テキスト ボックス 443"/>
        <xdr:cNvSpPr txBox="1"/>
      </xdr:nvSpPr>
      <xdr:spPr>
        <a:xfrm>
          <a:off x="14401800" y="1382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80011</xdr:rowOff>
    </xdr:from>
    <xdr:to>
      <xdr:col>20</xdr:col>
      <xdr:colOff>209550</xdr:colOff>
      <xdr:row>80</xdr:row>
      <xdr:rowOff>10161</xdr:rowOff>
    </xdr:to>
    <xdr:sp macro="" textlink="">
      <xdr:nvSpPr>
        <xdr:cNvPr id="445" name="円/楕円 444"/>
        <xdr:cNvSpPr/>
      </xdr:nvSpPr>
      <xdr:spPr>
        <a:xfrm>
          <a:off x="13843000" y="136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166388</xdr:rowOff>
    </xdr:from>
    <xdr:ext cx="762000" cy="259045"/>
    <xdr:sp macro="" textlink="">
      <xdr:nvSpPr>
        <xdr:cNvPr id="446" name="テキスト ボックス 445"/>
        <xdr:cNvSpPr txBox="1"/>
      </xdr:nvSpPr>
      <xdr:spPr>
        <a:xfrm>
          <a:off x="13512800" y="1371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125730</xdr:rowOff>
    </xdr:from>
    <xdr:to>
      <xdr:col>19</xdr:col>
      <xdr:colOff>6350</xdr:colOff>
      <xdr:row>80</xdr:row>
      <xdr:rowOff>55880</xdr:rowOff>
    </xdr:to>
    <xdr:sp macro="" textlink="">
      <xdr:nvSpPr>
        <xdr:cNvPr id="447" name="円/楕円 446"/>
        <xdr:cNvSpPr/>
      </xdr:nvSpPr>
      <xdr:spPr>
        <a:xfrm>
          <a:off x="129540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40657</xdr:rowOff>
    </xdr:from>
    <xdr:ext cx="762000" cy="259045"/>
    <xdr:sp macro="" textlink="">
      <xdr:nvSpPr>
        <xdr:cNvPr id="448" name="テキスト ボックス 447"/>
        <xdr:cNvSpPr txBox="1"/>
      </xdr:nvSpPr>
      <xdr:spPr>
        <a:xfrm>
          <a:off x="12623800" y="1375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千葉県芝山町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132088</xdr:rowOff>
    </xdr:from>
    <xdr:to>
      <xdr:col>4</xdr:col>
      <xdr:colOff>1117600</xdr:colOff>
      <xdr:row>19</xdr:row>
      <xdr:rowOff>144421</xdr:rowOff>
    </xdr:to>
    <xdr:cxnSp macro="">
      <xdr:nvCxnSpPr>
        <xdr:cNvPr id="41" name="直線コネクタ 40"/>
        <xdr:cNvCxnSpPr/>
      </xdr:nvCxnSpPr>
      <xdr:spPr bwMode="auto">
        <a:xfrm flipV="1">
          <a:off x="5651500" y="2237113"/>
          <a:ext cx="0" cy="12124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116498</xdr:rowOff>
    </xdr:from>
    <xdr:ext cx="762000" cy="259045"/>
    <xdr:sp macro="" textlink="">
      <xdr:nvSpPr>
        <xdr:cNvPr id="42" name="人口1人当たり決算額の推移最小値テキスト130"/>
        <xdr:cNvSpPr txBox="1"/>
      </xdr:nvSpPr>
      <xdr:spPr>
        <a:xfrm>
          <a:off x="5740400" y="342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85,285</a:t>
          </a:r>
          <a:endParaRPr kumimoji="1" lang="ja-JP" altLang="en-US" sz="1000" b="1">
            <a:latin typeface="ＭＳ Ｐゴシック"/>
          </a:endParaRPr>
        </a:p>
      </xdr:txBody>
    </xdr:sp>
    <xdr:clientData/>
  </xdr:oneCellAnchor>
  <xdr:twoCellAnchor>
    <xdr:from>
      <xdr:col>4</xdr:col>
      <xdr:colOff>1028700</xdr:colOff>
      <xdr:row>19</xdr:row>
      <xdr:rowOff>144421</xdr:rowOff>
    </xdr:from>
    <xdr:to>
      <xdr:col>5</xdr:col>
      <xdr:colOff>73025</xdr:colOff>
      <xdr:row>19</xdr:row>
      <xdr:rowOff>144421</xdr:rowOff>
    </xdr:to>
    <xdr:cxnSp macro="">
      <xdr:nvCxnSpPr>
        <xdr:cNvPr id="43" name="直線コネクタ 42"/>
        <xdr:cNvCxnSpPr/>
      </xdr:nvCxnSpPr>
      <xdr:spPr bwMode="auto">
        <a:xfrm>
          <a:off x="5562600" y="3449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47015</xdr:rowOff>
    </xdr:from>
    <xdr:ext cx="762000" cy="259045"/>
    <xdr:sp macro="" textlink="">
      <xdr:nvSpPr>
        <xdr:cNvPr id="44" name="人口1人当たり決算額の推移最大値テキスト130"/>
        <xdr:cNvSpPr txBox="1"/>
      </xdr:nvSpPr>
      <xdr:spPr>
        <a:xfrm>
          <a:off x="5740400" y="198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297,443</a:t>
          </a:r>
          <a:endParaRPr kumimoji="1" lang="ja-JP" altLang="en-US" sz="1000" b="1">
            <a:latin typeface="ＭＳ Ｐゴシック"/>
          </a:endParaRPr>
        </a:p>
      </xdr:txBody>
    </xdr:sp>
    <xdr:clientData/>
  </xdr:oneCellAnchor>
  <xdr:twoCellAnchor>
    <xdr:from>
      <xdr:col>4</xdr:col>
      <xdr:colOff>1028700</xdr:colOff>
      <xdr:row>12</xdr:row>
      <xdr:rowOff>132088</xdr:rowOff>
    </xdr:from>
    <xdr:to>
      <xdr:col>5</xdr:col>
      <xdr:colOff>73025</xdr:colOff>
      <xdr:row>12</xdr:row>
      <xdr:rowOff>132088</xdr:rowOff>
    </xdr:to>
    <xdr:cxnSp macro="">
      <xdr:nvCxnSpPr>
        <xdr:cNvPr id="45" name="直線コネクタ 44"/>
        <xdr:cNvCxnSpPr/>
      </xdr:nvCxnSpPr>
      <xdr:spPr bwMode="auto">
        <a:xfrm>
          <a:off x="5562600" y="223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102113</xdr:rowOff>
    </xdr:from>
    <xdr:to>
      <xdr:col>4</xdr:col>
      <xdr:colOff>1117600</xdr:colOff>
      <xdr:row>17</xdr:row>
      <xdr:rowOff>120424</xdr:rowOff>
    </xdr:to>
    <xdr:cxnSp macro="">
      <xdr:nvCxnSpPr>
        <xdr:cNvPr id="46" name="直線コネクタ 45"/>
        <xdr:cNvCxnSpPr/>
      </xdr:nvCxnSpPr>
      <xdr:spPr bwMode="auto">
        <a:xfrm>
          <a:off x="5003800" y="3064388"/>
          <a:ext cx="647700" cy="18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136569</xdr:rowOff>
    </xdr:from>
    <xdr:ext cx="762000" cy="259045"/>
    <xdr:sp macro="" textlink="">
      <xdr:nvSpPr>
        <xdr:cNvPr id="47" name="人口1人当たり決算額の推移平均値テキスト130"/>
        <xdr:cNvSpPr txBox="1"/>
      </xdr:nvSpPr>
      <xdr:spPr>
        <a:xfrm>
          <a:off x="5740400" y="2755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170,662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120042</xdr:rowOff>
    </xdr:from>
    <xdr:to>
      <xdr:col>5</xdr:col>
      <xdr:colOff>34925</xdr:colOff>
      <xdr:row>17</xdr:row>
      <xdr:rowOff>50192</xdr:rowOff>
    </xdr:to>
    <xdr:sp macro="" textlink="">
      <xdr:nvSpPr>
        <xdr:cNvPr id="48" name="フローチャート : 判断 47"/>
        <xdr:cNvSpPr/>
      </xdr:nvSpPr>
      <xdr:spPr bwMode="auto">
        <a:xfrm>
          <a:off x="56007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102113</xdr:rowOff>
    </xdr:from>
    <xdr:to>
      <xdr:col>4</xdr:col>
      <xdr:colOff>469900</xdr:colOff>
      <xdr:row>17</xdr:row>
      <xdr:rowOff>133751</xdr:rowOff>
    </xdr:to>
    <xdr:cxnSp macro="">
      <xdr:nvCxnSpPr>
        <xdr:cNvPr id="49" name="直線コネクタ 48"/>
        <xdr:cNvCxnSpPr/>
      </xdr:nvCxnSpPr>
      <xdr:spPr bwMode="auto">
        <a:xfrm flipV="1">
          <a:off x="4305300" y="3064388"/>
          <a:ext cx="698500" cy="31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136484</xdr:rowOff>
    </xdr:from>
    <xdr:to>
      <xdr:col>4</xdr:col>
      <xdr:colOff>520700</xdr:colOff>
      <xdr:row>17</xdr:row>
      <xdr:rowOff>66634</xdr:rowOff>
    </xdr:to>
    <xdr:sp macro="" textlink="">
      <xdr:nvSpPr>
        <xdr:cNvPr id="50" name="フローチャート : 判断 49"/>
        <xdr:cNvSpPr/>
      </xdr:nvSpPr>
      <xdr:spPr bwMode="auto">
        <a:xfrm>
          <a:off x="4953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76811</xdr:rowOff>
    </xdr:from>
    <xdr:ext cx="736600" cy="259045"/>
    <xdr:sp macro="" textlink="">
      <xdr:nvSpPr>
        <xdr:cNvPr id="51" name="テキスト ボックス 50"/>
        <xdr:cNvSpPr txBox="1"/>
      </xdr:nvSpPr>
      <xdr:spPr>
        <a:xfrm>
          <a:off x="4622800" y="2696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133751</xdr:rowOff>
    </xdr:from>
    <xdr:to>
      <xdr:col>3</xdr:col>
      <xdr:colOff>904875</xdr:colOff>
      <xdr:row>17</xdr:row>
      <xdr:rowOff>159549</xdr:rowOff>
    </xdr:to>
    <xdr:cxnSp macro="">
      <xdr:nvCxnSpPr>
        <xdr:cNvPr id="52" name="直線コネクタ 51"/>
        <xdr:cNvCxnSpPr/>
      </xdr:nvCxnSpPr>
      <xdr:spPr bwMode="auto">
        <a:xfrm flipV="1">
          <a:off x="3606800" y="3096026"/>
          <a:ext cx="698500" cy="25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112098</xdr:rowOff>
    </xdr:from>
    <xdr:to>
      <xdr:col>3</xdr:col>
      <xdr:colOff>955675</xdr:colOff>
      <xdr:row>17</xdr:row>
      <xdr:rowOff>42248</xdr:rowOff>
    </xdr:to>
    <xdr:sp macro="" textlink="">
      <xdr:nvSpPr>
        <xdr:cNvPr id="53" name="フローチャート : 判断 52"/>
        <xdr:cNvSpPr/>
      </xdr:nvSpPr>
      <xdr:spPr bwMode="auto">
        <a:xfrm>
          <a:off x="42545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52425</xdr:rowOff>
    </xdr:from>
    <xdr:ext cx="762000" cy="259045"/>
    <xdr:sp macro="" textlink="">
      <xdr:nvSpPr>
        <xdr:cNvPr id="54" name="テキスト ボックス 53"/>
        <xdr:cNvSpPr txBox="1"/>
      </xdr:nvSpPr>
      <xdr:spPr>
        <a:xfrm>
          <a:off x="3924300" y="267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117606</xdr:rowOff>
    </xdr:from>
    <xdr:to>
      <xdr:col>3</xdr:col>
      <xdr:colOff>206375</xdr:colOff>
      <xdr:row>17</xdr:row>
      <xdr:rowOff>159549</xdr:rowOff>
    </xdr:to>
    <xdr:cxnSp macro="">
      <xdr:nvCxnSpPr>
        <xdr:cNvPr id="55" name="直線コネクタ 54"/>
        <xdr:cNvCxnSpPr/>
      </xdr:nvCxnSpPr>
      <xdr:spPr bwMode="auto">
        <a:xfrm>
          <a:off x="2908300" y="3079881"/>
          <a:ext cx="698500" cy="419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155612</xdr:rowOff>
    </xdr:from>
    <xdr:to>
      <xdr:col>3</xdr:col>
      <xdr:colOff>257175</xdr:colOff>
      <xdr:row>17</xdr:row>
      <xdr:rowOff>85762</xdr:rowOff>
    </xdr:to>
    <xdr:sp macro="" textlink="">
      <xdr:nvSpPr>
        <xdr:cNvPr id="56" name="フローチャート : 判断 55"/>
        <xdr:cNvSpPr/>
      </xdr:nvSpPr>
      <xdr:spPr bwMode="auto">
        <a:xfrm>
          <a:off x="35560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95939</xdr:rowOff>
    </xdr:from>
    <xdr:ext cx="762000" cy="259045"/>
    <xdr:sp macro="" textlink="">
      <xdr:nvSpPr>
        <xdr:cNvPr id="57" name="テキスト ボックス 56"/>
        <xdr:cNvSpPr txBox="1"/>
      </xdr:nvSpPr>
      <xdr:spPr>
        <a:xfrm>
          <a:off x="3225800" y="271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144319</xdr:rowOff>
    </xdr:from>
    <xdr:to>
      <xdr:col>2</xdr:col>
      <xdr:colOff>692150</xdr:colOff>
      <xdr:row>17</xdr:row>
      <xdr:rowOff>74469</xdr:rowOff>
    </xdr:to>
    <xdr:sp macro="" textlink="">
      <xdr:nvSpPr>
        <xdr:cNvPr id="58" name="フローチャート : 判断 57"/>
        <xdr:cNvSpPr/>
      </xdr:nvSpPr>
      <xdr:spPr bwMode="auto">
        <a:xfrm>
          <a:off x="28575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84646</xdr:rowOff>
    </xdr:from>
    <xdr:ext cx="762000" cy="259045"/>
    <xdr:sp macro="" textlink="">
      <xdr:nvSpPr>
        <xdr:cNvPr id="59" name="テキスト ボックス 58"/>
        <xdr:cNvSpPr txBox="1"/>
      </xdr:nvSpPr>
      <xdr:spPr>
        <a:xfrm>
          <a:off x="2527300" y="270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69624</xdr:rowOff>
    </xdr:from>
    <xdr:to>
      <xdr:col>5</xdr:col>
      <xdr:colOff>34925</xdr:colOff>
      <xdr:row>17</xdr:row>
      <xdr:rowOff>171224</xdr:rowOff>
    </xdr:to>
    <xdr:sp macro="" textlink="">
      <xdr:nvSpPr>
        <xdr:cNvPr id="65" name="円/楕円 64"/>
        <xdr:cNvSpPr/>
      </xdr:nvSpPr>
      <xdr:spPr bwMode="auto">
        <a:xfrm>
          <a:off x="5600700" y="3031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41701</xdr:rowOff>
    </xdr:from>
    <xdr:ext cx="762000" cy="259045"/>
    <xdr:sp macro="" textlink="">
      <xdr:nvSpPr>
        <xdr:cNvPr id="66" name="人口1人当たり決算額の推移該当値テキスト130"/>
        <xdr:cNvSpPr txBox="1"/>
      </xdr:nvSpPr>
      <xdr:spPr>
        <a:xfrm>
          <a:off x="5740400" y="3003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149,484</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51313</xdr:rowOff>
    </xdr:from>
    <xdr:to>
      <xdr:col>4</xdr:col>
      <xdr:colOff>520700</xdr:colOff>
      <xdr:row>17</xdr:row>
      <xdr:rowOff>152913</xdr:rowOff>
    </xdr:to>
    <xdr:sp macro="" textlink="">
      <xdr:nvSpPr>
        <xdr:cNvPr id="67" name="円/楕円 66"/>
        <xdr:cNvSpPr/>
      </xdr:nvSpPr>
      <xdr:spPr bwMode="auto">
        <a:xfrm>
          <a:off x="4953000" y="3013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137690</xdr:rowOff>
    </xdr:from>
    <xdr:ext cx="736600" cy="259045"/>
    <xdr:sp macro="" textlink="">
      <xdr:nvSpPr>
        <xdr:cNvPr id="68" name="テキスト ボックス 67"/>
        <xdr:cNvSpPr txBox="1"/>
      </xdr:nvSpPr>
      <xdr:spPr>
        <a:xfrm>
          <a:off x="4622800" y="3099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152,688</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82951</xdr:rowOff>
    </xdr:from>
    <xdr:to>
      <xdr:col>3</xdr:col>
      <xdr:colOff>955675</xdr:colOff>
      <xdr:row>18</xdr:row>
      <xdr:rowOff>13101</xdr:rowOff>
    </xdr:to>
    <xdr:sp macro="" textlink="">
      <xdr:nvSpPr>
        <xdr:cNvPr id="69" name="円/楕円 68"/>
        <xdr:cNvSpPr/>
      </xdr:nvSpPr>
      <xdr:spPr bwMode="auto">
        <a:xfrm>
          <a:off x="4254500" y="3045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169328</xdr:rowOff>
    </xdr:from>
    <xdr:ext cx="762000" cy="259045"/>
    <xdr:sp macro="" textlink="">
      <xdr:nvSpPr>
        <xdr:cNvPr id="70" name="テキスト ボックス 69"/>
        <xdr:cNvSpPr txBox="1"/>
      </xdr:nvSpPr>
      <xdr:spPr>
        <a:xfrm>
          <a:off x="3924300" y="3131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147,152</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108749</xdr:rowOff>
    </xdr:from>
    <xdr:to>
      <xdr:col>3</xdr:col>
      <xdr:colOff>257175</xdr:colOff>
      <xdr:row>18</xdr:row>
      <xdr:rowOff>38899</xdr:rowOff>
    </xdr:to>
    <xdr:sp macro="" textlink="">
      <xdr:nvSpPr>
        <xdr:cNvPr id="71" name="円/楕円 70"/>
        <xdr:cNvSpPr/>
      </xdr:nvSpPr>
      <xdr:spPr bwMode="auto">
        <a:xfrm>
          <a:off x="3556000" y="3071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23676</xdr:rowOff>
    </xdr:from>
    <xdr:ext cx="762000" cy="259045"/>
    <xdr:sp macro="" textlink="">
      <xdr:nvSpPr>
        <xdr:cNvPr id="72" name="テキスト ボックス 71"/>
        <xdr:cNvSpPr txBox="1"/>
      </xdr:nvSpPr>
      <xdr:spPr>
        <a:xfrm>
          <a:off x="3225800" y="315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142,638</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66806</xdr:rowOff>
    </xdr:from>
    <xdr:to>
      <xdr:col>2</xdr:col>
      <xdr:colOff>692150</xdr:colOff>
      <xdr:row>17</xdr:row>
      <xdr:rowOff>168406</xdr:rowOff>
    </xdr:to>
    <xdr:sp macro="" textlink="">
      <xdr:nvSpPr>
        <xdr:cNvPr id="73" name="円/楕円 72"/>
        <xdr:cNvSpPr/>
      </xdr:nvSpPr>
      <xdr:spPr bwMode="auto">
        <a:xfrm>
          <a:off x="2857500" y="3029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153183</xdr:rowOff>
    </xdr:from>
    <xdr:ext cx="762000" cy="259045"/>
    <xdr:sp macro="" textlink="">
      <xdr:nvSpPr>
        <xdr:cNvPr id="74" name="テキスト ボックス 73"/>
        <xdr:cNvSpPr txBox="1"/>
      </xdr:nvSpPr>
      <xdr:spPr>
        <a:xfrm>
          <a:off x="2527300" y="31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149,977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244511</xdr:rowOff>
    </xdr:from>
    <xdr:to>
      <xdr:col>4</xdr:col>
      <xdr:colOff>1117600</xdr:colOff>
      <xdr:row>38</xdr:row>
      <xdr:rowOff>136862</xdr:rowOff>
    </xdr:to>
    <xdr:cxnSp macro="">
      <xdr:nvCxnSpPr>
        <xdr:cNvPr id="104" name="直線コネクタ 103"/>
        <xdr:cNvCxnSpPr/>
      </xdr:nvCxnSpPr>
      <xdr:spPr bwMode="auto">
        <a:xfrm flipV="1">
          <a:off x="5651500" y="6169061"/>
          <a:ext cx="0" cy="1435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108939</xdr:rowOff>
    </xdr:from>
    <xdr:ext cx="762000" cy="259045"/>
    <xdr:sp macro="" textlink="">
      <xdr:nvSpPr>
        <xdr:cNvPr id="105" name="人口1人当たり決算額の推移最小値テキスト445"/>
        <xdr:cNvSpPr txBox="1"/>
      </xdr:nvSpPr>
      <xdr:spPr>
        <a:xfrm>
          <a:off x="5740400" y="757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-29,406</a:t>
          </a:r>
          <a:endParaRPr kumimoji="1" lang="ja-JP" altLang="en-US" sz="1000" b="1">
            <a:latin typeface="ＭＳ Ｐゴシック"/>
          </a:endParaRPr>
        </a:p>
      </xdr:txBody>
    </xdr:sp>
    <xdr:clientData/>
  </xdr:oneCellAnchor>
  <xdr:twoCellAnchor>
    <xdr:from>
      <xdr:col>4</xdr:col>
      <xdr:colOff>1028700</xdr:colOff>
      <xdr:row>38</xdr:row>
      <xdr:rowOff>136862</xdr:rowOff>
    </xdr:from>
    <xdr:to>
      <xdr:col>5</xdr:col>
      <xdr:colOff>73025</xdr:colOff>
      <xdr:row>38</xdr:row>
      <xdr:rowOff>136862</xdr:rowOff>
    </xdr:to>
    <xdr:cxnSp macro="">
      <xdr:nvCxnSpPr>
        <xdr:cNvPr id="106" name="直線コネクタ 105"/>
        <xdr:cNvCxnSpPr/>
      </xdr:nvCxnSpPr>
      <xdr:spPr bwMode="auto">
        <a:xfrm>
          <a:off x="5562600" y="76044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159438</xdr:rowOff>
    </xdr:from>
    <xdr:ext cx="762000" cy="259045"/>
    <xdr:sp macro="" textlink="">
      <xdr:nvSpPr>
        <xdr:cNvPr id="107" name="人口1人当たり決算額の推移最大値テキスト445"/>
        <xdr:cNvSpPr txBox="1"/>
      </xdr:nvSpPr>
      <xdr:spPr>
        <a:xfrm>
          <a:off x="5740400" y="591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102,455</a:t>
          </a:r>
          <a:endParaRPr kumimoji="1" lang="ja-JP" altLang="en-US" sz="1000" b="1">
            <a:latin typeface="ＭＳ Ｐゴシック"/>
          </a:endParaRPr>
        </a:p>
      </xdr:txBody>
    </xdr:sp>
    <xdr:clientData/>
  </xdr:oneCellAnchor>
  <xdr:twoCellAnchor>
    <xdr:from>
      <xdr:col>4</xdr:col>
      <xdr:colOff>1028700</xdr:colOff>
      <xdr:row>33</xdr:row>
      <xdr:rowOff>244511</xdr:rowOff>
    </xdr:from>
    <xdr:to>
      <xdr:col>5</xdr:col>
      <xdr:colOff>73025</xdr:colOff>
      <xdr:row>33</xdr:row>
      <xdr:rowOff>244511</xdr:rowOff>
    </xdr:to>
    <xdr:cxnSp macro="">
      <xdr:nvCxnSpPr>
        <xdr:cNvPr id="108" name="直線コネクタ 107"/>
        <xdr:cNvCxnSpPr/>
      </xdr:nvCxnSpPr>
      <xdr:spPr bwMode="auto">
        <a:xfrm>
          <a:off x="5562600" y="61690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158176</xdr:rowOff>
    </xdr:from>
    <xdr:to>
      <xdr:col>4</xdr:col>
      <xdr:colOff>1117600</xdr:colOff>
      <xdr:row>36</xdr:row>
      <xdr:rowOff>169356</xdr:rowOff>
    </xdr:to>
    <xdr:cxnSp macro="">
      <xdr:nvCxnSpPr>
        <xdr:cNvPr id="109" name="直線コネクタ 108"/>
        <xdr:cNvCxnSpPr/>
      </xdr:nvCxnSpPr>
      <xdr:spPr bwMode="auto">
        <a:xfrm flipV="1">
          <a:off x="5003800" y="7111426"/>
          <a:ext cx="647700" cy="111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67951</xdr:rowOff>
    </xdr:from>
    <xdr:ext cx="762000" cy="259045"/>
    <xdr:sp macro="" textlink="">
      <xdr:nvSpPr>
        <xdr:cNvPr id="110" name="人口1人当たり決算額の推移平均値テキスト445"/>
        <xdr:cNvSpPr txBox="1"/>
      </xdr:nvSpPr>
      <xdr:spPr>
        <a:xfrm>
          <a:off x="5740400" y="6678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36,776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222874</xdr:rowOff>
    </xdr:from>
    <xdr:to>
      <xdr:col>5</xdr:col>
      <xdr:colOff>34925</xdr:colOff>
      <xdr:row>35</xdr:row>
      <xdr:rowOff>324474</xdr:rowOff>
    </xdr:to>
    <xdr:sp macro="" textlink="">
      <xdr:nvSpPr>
        <xdr:cNvPr id="111" name="フローチャート : 判断 110"/>
        <xdr:cNvSpPr/>
      </xdr:nvSpPr>
      <xdr:spPr bwMode="auto">
        <a:xfrm>
          <a:off x="5600700" y="683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167168</xdr:rowOff>
    </xdr:from>
    <xdr:to>
      <xdr:col>4</xdr:col>
      <xdr:colOff>469900</xdr:colOff>
      <xdr:row>36</xdr:row>
      <xdr:rowOff>169356</xdr:rowOff>
    </xdr:to>
    <xdr:cxnSp macro="">
      <xdr:nvCxnSpPr>
        <xdr:cNvPr id="112" name="直線コネクタ 111"/>
        <xdr:cNvCxnSpPr/>
      </xdr:nvCxnSpPr>
      <xdr:spPr bwMode="auto">
        <a:xfrm>
          <a:off x="4305300" y="7120418"/>
          <a:ext cx="698500" cy="2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242925</xdr:rowOff>
    </xdr:from>
    <xdr:to>
      <xdr:col>4</xdr:col>
      <xdr:colOff>520700</xdr:colOff>
      <xdr:row>36</xdr:row>
      <xdr:rowOff>1625</xdr:rowOff>
    </xdr:to>
    <xdr:sp macro="" textlink="">
      <xdr:nvSpPr>
        <xdr:cNvPr id="113" name="フローチャート : 判断 112"/>
        <xdr:cNvSpPr/>
      </xdr:nvSpPr>
      <xdr:spPr bwMode="auto">
        <a:xfrm>
          <a:off x="49530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11802</xdr:rowOff>
    </xdr:from>
    <xdr:ext cx="736600" cy="259045"/>
    <xdr:sp macro="" textlink="">
      <xdr:nvSpPr>
        <xdr:cNvPr id="114" name="テキスト ボックス 113"/>
        <xdr:cNvSpPr txBox="1"/>
      </xdr:nvSpPr>
      <xdr:spPr>
        <a:xfrm>
          <a:off x="4622800" y="6622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167168</xdr:rowOff>
    </xdr:from>
    <xdr:to>
      <xdr:col>3</xdr:col>
      <xdr:colOff>904875</xdr:colOff>
      <xdr:row>37</xdr:row>
      <xdr:rowOff>181</xdr:rowOff>
    </xdr:to>
    <xdr:cxnSp macro="">
      <xdr:nvCxnSpPr>
        <xdr:cNvPr id="115" name="直線コネクタ 114"/>
        <xdr:cNvCxnSpPr/>
      </xdr:nvCxnSpPr>
      <xdr:spPr bwMode="auto">
        <a:xfrm flipV="1">
          <a:off x="3606800" y="7120418"/>
          <a:ext cx="698500" cy="44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224627</xdr:rowOff>
    </xdr:from>
    <xdr:to>
      <xdr:col>3</xdr:col>
      <xdr:colOff>955675</xdr:colOff>
      <xdr:row>35</xdr:row>
      <xdr:rowOff>326227</xdr:rowOff>
    </xdr:to>
    <xdr:sp macro="" textlink="">
      <xdr:nvSpPr>
        <xdr:cNvPr id="116" name="フローチャート : 判断 115"/>
        <xdr:cNvSpPr/>
      </xdr:nvSpPr>
      <xdr:spPr bwMode="auto">
        <a:xfrm>
          <a:off x="4254500" y="6834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336404</xdr:rowOff>
    </xdr:from>
    <xdr:ext cx="762000" cy="259045"/>
    <xdr:sp macro="" textlink="">
      <xdr:nvSpPr>
        <xdr:cNvPr id="117" name="テキスト ボックス 116"/>
        <xdr:cNvSpPr txBox="1"/>
      </xdr:nvSpPr>
      <xdr:spPr>
        <a:xfrm>
          <a:off x="3924300" y="660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160920</xdr:rowOff>
    </xdr:from>
    <xdr:to>
      <xdr:col>3</xdr:col>
      <xdr:colOff>206375</xdr:colOff>
      <xdr:row>37</xdr:row>
      <xdr:rowOff>181</xdr:rowOff>
    </xdr:to>
    <xdr:cxnSp macro="">
      <xdr:nvCxnSpPr>
        <xdr:cNvPr id="118" name="直線コネクタ 117"/>
        <xdr:cNvCxnSpPr/>
      </xdr:nvCxnSpPr>
      <xdr:spPr bwMode="auto">
        <a:xfrm>
          <a:off x="2908300" y="7114170"/>
          <a:ext cx="698500" cy="10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192895</xdr:rowOff>
    </xdr:from>
    <xdr:to>
      <xdr:col>3</xdr:col>
      <xdr:colOff>257175</xdr:colOff>
      <xdr:row>35</xdr:row>
      <xdr:rowOff>294495</xdr:rowOff>
    </xdr:to>
    <xdr:sp macro="" textlink="">
      <xdr:nvSpPr>
        <xdr:cNvPr id="119" name="フローチャート : 判断 118"/>
        <xdr:cNvSpPr/>
      </xdr:nvSpPr>
      <xdr:spPr bwMode="auto">
        <a:xfrm>
          <a:off x="3556000" y="68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304672</xdr:rowOff>
    </xdr:from>
    <xdr:ext cx="762000" cy="259045"/>
    <xdr:sp macro="" textlink="">
      <xdr:nvSpPr>
        <xdr:cNvPr id="120" name="テキスト ボックス 119"/>
        <xdr:cNvSpPr txBox="1"/>
      </xdr:nvSpPr>
      <xdr:spPr>
        <a:xfrm>
          <a:off x="3225800" y="6572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155698</xdr:rowOff>
    </xdr:from>
    <xdr:to>
      <xdr:col>2</xdr:col>
      <xdr:colOff>692150</xdr:colOff>
      <xdr:row>35</xdr:row>
      <xdr:rowOff>257298</xdr:rowOff>
    </xdr:to>
    <xdr:sp macro="" textlink="">
      <xdr:nvSpPr>
        <xdr:cNvPr id="121" name="フローチャート : 判断 120"/>
        <xdr:cNvSpPr/>
      </xdr:nvSpPr>
      <xdr:spPr bwMode="auto">
        <a:xfrm>
          <a:off x="2857500" y="6766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267475</xdr:rowOff>
    </xdr:from>
    <xdr:ext cx="762000" cy="259045"/>
    <xdr:sp macro="" textlink="">
      <xdr:nvSpPr>
        <xdr:cNvPr id="122" name="テキスト ボックス 121"/>
        <xdr:cNvSpPr txBox="1"/>
      </xdr:nvSpPr>
      <xdr:spPr>
        <a:xfrm>
          <a:off x="2527300" y="653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107376</xdr:rowOff>
    </xdr:from>
    <xdr:to>
      <xdr:col>5</xdr:col>
      <xdr:colOff>34925</xdr:colOff>
      <xdr:row>37</xdr:row>
      <xdr:rowOff>37526</xdr:rowOff>
    </xdr:to>
    <xdr:sp macro="" textlink="">
      <xdr:nvSpPr>
        <xdr:cNvPr id="128" name="円/楕円 127"/>
        <xdr:cNvSpPr/>
      </xdr:nvSpPr>
      <xdr:spPr bwMode="auto">
        <a:xfrm>
          <a:off x="5600700" y="7060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79453</xdr:rowOff>
    </xdr:from>
    <xdr:ext cx="762000" cy="259045"/>
    <xdr:sp macro="" textlink="">
      <xdr:nvSpPr>
        <xdr:cNvPr id="129" name="人口1人当たり決算額の推移該当値テキスト445"/>
        <xdr:cNvSpPr txBox="1"/>
      </xdr:nvSpPr>
      <xdr:spPr>
        <a:xfrm>
          <a:off x="5740400" y="703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15,886</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118556</xdr:rowOff>
    </xdr:from>
    <xdr:to>
      <xdr:col>4</xdr:col>
      <xdr:colOff>520700</xdr:colOff>
      <xdr:row>37</xdr:row>
      <xdr:rowOff>48706</xdr:rowOff>
    </xdr:to>
    <xdr:sp macro="" textlink="">
      <xdr:nvSpPr>
        <xdr:cNvPr id="130" name="円/楕円 129"/>
        <xdr:cNvSpPr/>
      </xdr:nvSpPr>
      <xdr:spPr bwMode="auto">
        <a:xfrm>
          <a:off x="4953000" y="7071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33483</xdr:rowOff>
    </xdr:from>
    <xdr:ext cx="736600" cy="259045"/>
    <xdr:sp macro="" textlink="">
      <xdr:nvSpPr>
        <xdr:cNvPr id="131" name="テキスト ボックス 130"/>
        <xdr:cNvSpPr txBox="1"/>
      </xdr:nvSpPr>
      <xdr:spPr>
        <a:xfrm>
          <a:off x="4622800" y="7158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14,859</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116368</xdr:rowOff>
    </xdr:from>
    <xdr:to>
      <xdr:col>3</xdr:col>
      <xdr:colOff>955675</xdr:colOff>
      <xdr:row>37</xdr:row>
      <xdr:rowOff>46518</xdr:rowOff>
    </xdr:to>
    <xdr:sp macro="" textlink="">
      <xdr:nvSpPr>
        <xdr:cNvPr id="132" name="円/楕円 131"/>
        <xdr:cNvSpPr/>
      </xdr:nvSpPr>
      <xdr:spPr bwMode="auto">
        <a:xfrm>
          <a:off x="4254500" y="7069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31295</xdr:rowOff>
    </xdr:from>
    <xdr:ext cx="762000" cy="259045"/>
    <xdr:sp macro="" textlink="">
      <xdr:nvSpPr>
        <xdr:cNvPr id="133" name="テキスト ボックス 132"/>
        <xdr:cNvSpPr txBox="1"/>
      </xdr:nvSpPr>
      <xdr:spPr>
        <a:xfrm>
          <a:off x="3924300" y="7155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15,060</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120831</xdr:rowOff>
    </xdr:from>
    <xdr:to>
      <xdr:col>3</xdr:col>
      <xdr:colOff>257175</xdr:colOff>
      <xdr:row>37</xdr:row>
      <xdr:rowOff>50981</xdr:rowOff>
    </xdr:to>
    <xdr:sp macro="" textlink="">
      <xdr:nvSpPr>
        <xdr:cNvPr id="134" name="円/楕円 133"/>
        <xdr:cNvSpPr/>
      </xdr:nvSpPr>
      <xdr:spPr bwMode="auto">
        <a:xfrm>
          <a:off x="3556000" y="7074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35758</xdr:rowOff>
    </xdr:from>
    <xdr:ext cx="762000" cy="259045"/>
    <xdr:sp macro="" textlink="">
      <xdr:nvSpPr>
        <xdr:cNvPr id="135" name="テキスト ボックス 134"/>
        <xdr:cNvSpPr txBox="1"/>
      </xdr:nvSpPr>
      <xdr:spPr>
        <a:xfrm>
          <a:off x="3225800" y="7160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14,650</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110120</xdr:rowOff>
    </xdr:from>
    <xdr:to>
      <xdr:col>2</xdr:col>
      <xdr:colOff>692150</xdr:colOff>
      <xdr:row>37</xdr:row>
      <xdr:rowOff>40270</xdr:rowOff>
    </xdr:to>
    <xdr:sp macro="" textlink="">
      <xdr:nvSpPr>
        <xdr:cNvPr id="136" name="円/楕円 135"/>
        <xdr:cNvSpPr/>
      </xdr:nvSpPr>
      <xdr:spPr bwMode="auto">
        <a:xfrm>
          <a:off x="2857500" y="7063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25047</xdr:rowOff>
    </xdr:from>
    <xdr:ext cx="762000" cy="259045"/>
    <xdr:sp macro="" textlink="">
      <xdr:nvSpPr>
        <xdr:cNvPr id="137" name="テキスト ボックス 136"/>
        <xdr:cNvSpPr txBox="1"/>
      </xdr:nvSpPr>
      <xdr:spPr>
        <a:xfrm>
          <a:off x="2527300" y="7149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15,634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千葉県芝山町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7,507
7,291
43.24
5,517,199
5,247,655
235,160
2,926,340
2,551,654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77338</xdr:rowOff>
    </xdr:from>
    <xdr:to>
      <xdr:col>6</xdr:col>
      <xdr:colOff>510540</xdr:colOff>
      <xdr:row>38</xdr:row>
      <xdr:rowOff>86809</xdr:rowOff>
    </xdr:to>
    <xdr:cxnSp macro="">
      <xdr:nvCxnSpPr>
        <xdr:cNvPr id="56" name="直線コネクタ 55"/>
        <xdr:cNvCxnSpPr/>
      </xdr:nvCxnSpPr>
      <xdr:spPr>
        <a:xfrm flipV="1">
          <a:off x="4633595" y="5220838"/>
          <a:ext cx="1270" cy="1381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90636</xdr:rowOff>
    </xdr:from>
    <xdr:ext cx="534377" cy="259045"/>
    <xdr:sp macro="" textlink="">
      <xdr:nvSpPr>
        <xdr:cNvPr id="57" name="人件費最小値テキスト"/>
        <xdr:cNvSpPr txBox="1"/>
      </xdr:nvSpPr>
      <xdr:spPr>
        <a:xfrm>
          <a:off x="4686300" y="660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66,941</a:t>
          </a:r>
          <a:endParaRPr kumimoji="1" lang="ja-JP" altLang="en-US" sz="1000" b="1">
            <a:latin typeface="ＭＳ Ｐゴシック"/>
          </a:endParaRPr>
        </a:p>
      </xdr:txBody>
    </xdr:sp>
    <xdr:clientData/>
  </xdr:oneCellAnchor>
  <xdr:twoCellAnchor>
    <xdr:from>
      <xdr:col>6</xdr:col>
      <xdr:colOff>422275</xdr:colOff>
      <xdr:row>38</xdr:row>
      <xdr:rowOff>86809</xdr:rowOff>
    </xdr:from>
    <xdr:to>
      <xdr:col>6</xdr:col>
      <xdr:colOff>600075</xdr:colOff>
      <xdr:row>38</xdr:row>
      <xdr:rowOff>86809</xdr:rowOff>
    </xdr:to>
    <xdr:cxnSp macro="">
      <xdr:nvCxnSpPr>
        <xdr:cNvPr id="58" name="直線コネクタ 57"/>
        <xdr:cNvCxnSpPr/>
      </xdr:nvCxnSpPr>
      <xdr:spPr>
        <a:xfrm>
          <a:off x="4546600" y="660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24015</xdr:rowOff>
    </xdr:from>
    <xdr:ext cx="599010" cy="259045"/>
    <xdr:sp macro="" textlink="">
      <xdr:nvSpPr>
        <xdr:cNvPr id="59" name="人件費最大値テキスト"/>
        <xdr:cNvSpPr txBox="1"/>
      </xdr:nvSpPr>
      <xdr:spPr>
        <a:xfrm>
          <a:off x="4686300" y="499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248,184</a:t>
          </a:r>
          <a:endParaRPr kumimoji="1" lang="ja-JP" altLang="en-US" sz="1000" b="1">
            <a:latin typeface="ＭＳ Ｐゴシック"/>
          </a:endParaRPr>
        </a:p>
      </xdr:txBody>
    </xdr:sp>
    <xdr:clientData/>
  </xdr:oneCellAnchor>
  <xdr:twoCellAnchor>
    <xdr:from>
      <xdr:col>6</xdr:col>
      <xdr:colOff>422275</xdr:colOff>
      <xdr:row>30</xdr:row>
      <xdr:rowOff>77338</xdr:rowOff>
    </xdr:from>
    <xdr:to>
      <xdr:col>6</xdr:col>
      <xdr:colOff>600075</xdr:colOff>
      <xdr:row>30</xdr:row>
      <xdr:rowOff>77338</xdr:rowOff>
    </xdr:to>
    <xdr:cxnSp macro="">
      <xdr:nvCxnSpPr>
        <xdr:cNvPr id="60" name="直線コネクタ 59"/>
        <xdr:cNvCxnSpPr/>
      </xdr:nvCxnSpPr>
      <xdr:spPr>
        <a:xfrm>
          <a:off x="4546600" y="5220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137841</xdr:rowOff>
    </xdr:from>
    <xdr:to>
      <xdr:col>6</xdr:col>
      <xdr:colOff>511175</xdr:colOff>
      <xdr:row>35</xdr:row>
      <xdr:rowOff>154940</xdr:rowOff>
    </xdr:to>
    <xdr:cxnSp macro="">
      <xdr:nvCxnSpPr>
        <xdr:cNvPr id="61" name="直線コネクタ 60"/>
        <xdr:cNvCxnSpPr/>
      </xdr:nvCxnSpPr>
      <xdr:spPr>
        <a:xfrm flipV="1">
          <a:off x="3797300" y="6138591"/>
          <a:ext cx="838200" cy="1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57668</xdr:rowOff>
    </xdr:from>
    <xdr:ext cx="599010" cy="259045"/>
    <xdr:sp macro="" textlink="">
      <xdr:nvSpPr>
        <xdr:cNvPr id="62" name="人件費平均値テキスト"/>
        <xdr:cNvSpPr txBox="1"/>
      </xdr:nvSpPr>
      <xdr:spPr>
        <a:xfrm>
          <a:off x="4686300" y="58869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134,601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34791</xdr:rowOff>
    </xdr:from>
    <xdr:to>
      <xdr:col>6</xdr:col>
      <xdr:colOff>561975</xdr:colOff>
      <xdr:row>35</xdr:row>
      <xdr:rowOff>136391</xdr:rowOff>
    </xdr:to>
    <xdr:sp macro="" textlink="">
      <xdr:nvSpPr>
        <xdr:cNvPr id="63" name="フローチャート : 判断 62"/>
        <xdr:cNvSpPr/>
      </xdr:nvSpPr>
      <xdr:spPr>
        <a:xfrm>
          <a:off x="45847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154940</xdr:rowOff>
    </xdr:from>
    <xdr:to>
      <xdr:col>5</xdr:col>
      <xdr:colOff>358775</xdr:colOff>
      <xdr:row>36</xdr:row>
      <xdr:rowOff>11844</xdr:rowOff>
    </xdr:to>
    <xdr:cxnSp macro="">
      <xdr:nvCxnSpPr>
        <xdr:cNvPr id="64" name="直線コネクタ 63"/>
        <xdr:cNvCxnSpPr/>
      </xdr:nvCxnSpPr>
      <xdr:spPr>
        <a:xfrm flipV="1">
          <a:off x="2908300" y="6155690"/>
          <a:ext cx="889000" cy="2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42418</xdr:rowOff>
    </xdr:from>
    <xdr:to>
      <xdr:col>5</xdr:col>
      <xdr:colOff>409575</xdr:colOff>
      <xdr:row>35</xdr:row>
      <xdr:rowOff>144018</xdr:rowOff>
    </xdr:to>
    <xdr:sp macro="" textlink="">
      <xdr:nvSpPr>
        <xdr:cNvPr id="65" name="フローチャート : 判断 64"/>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160545</xdr:rowOff>
    </xdr:from>
    <xdr:ext cx="599010" cy="259045"/>
    <xdr:sp macro="" textlink="">
      <xdr:nvSpPr>
        <xdr:cNvPr id="66" name="テキスト ボックス 65"/>
        <xdr:cNvSpPr txBox="1"/>
      </xdr:nvSpPr>
      <xdr:spPr>
        <a:xfrm>
          <a:off x="3497794"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11844</xdr:rowOff>
    </xdr:from>
    <xdr:to>
      <xdr:col>4</xdr:col>
      <xdr:colOff>155575</xdr:colOff>
      <xdr:row>36</xdr:row>
      <xdr:rowOff>40145</xdr:rowOff>
    </xdr:to>
    <xdr:cxnSp macro="">
      <xdr:nvCxnSpPr>
        <xdr:cNvPr id="67" name="直線コネクタ 66"/>
        <xdr:cNvCxnSpPr/>
      </xdr:nvCxnSpPr>
      <xdr:spPr>
        <a:xfrm flipV="1">
          <a:off x="2019300" y="6184044"/>
          <a:ext cx="889000" cy="2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7496</xdr:rowOff>
    </xdr:from>
    <xdr:to>
      <xdr:col>4</xdr:col>
      <xdr:colOff>206375</xdr:colOff>
      <xdr:row>35</xdr:row>
      <xdr:rowOff>109096</xdr:rowOff>
    </xdr:to>
    <xdr:sp macro="" textlink="">
      <xdr:nvSpPr>
        <xdr:cNvPr id="68" name="フローチャート : 判断 67"/>
        <xdr:cNvSpPr/>
      </xdr:nvSpPr>
      <xdr:spPr>
        <a:xfrm>
          <a:off x="2857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125623</xdr:rowOff>
    </xdr:from>
    <xdr:ext cx="599010" cy="259045"/>
    <xdr:sp macro="" textlink="">
      <xdr:nvSpPr>
        <xdr:cNvPr id="69" name="テキスト ボックス 68"/>
        <xdr:cNvSpPr txBox="1"/>
      </xdr:nvSpPr>
      <xdr:spPr>
        <a:xfrm>
          <a:off x="2608794"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12568</xdr:rowOff>
    </xdr:from>
    <xdr:to>
      <xdr:col>2</xdr:col>
      <xdr:colOff>638175</xdr:colOff>
      <xdr:row>36</xdr:row>
      <xdr:rowOff>40145</xdr:rowOff>
    </xdr:to>
    <xdr:cxnSp macro="">
      <xdr:nvCxnSpPr>
        <xdr:cNvPr id="70" name="直線コネクタ 69"/>
        <xdr:cNvCxnSpPr/>
      </xdr:nvCxnSpPr>
      <xdr:spPr>
        <a:xfrm>
          <a:off x="1130300" y="6184768"/>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47424</xdr:rowOff>
    </xdr:from>
    <xdr:to>
      <xdr:col>3</xdr:col>
      <xdr:colOff>3175</xdr:colOff>
      <xdr:row>35</xdr:row>
      <xdr:rowOff>149024</xdr:rowOff>
    </xdr:to>
    <xdr:sp macro="" textlink="">
      <xdr:nvSpPr>
        <xdr:cNvPr id="71" name="フローチャート : 判断 70"/>
        <xdr:cNvSpPr/>
      </xdr:nvSpPr>
      <xdr:spPr>
        <a:xfrm>
          <a:off x="1968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165551</xdr:rowOff>
    </xdr:from>
    <xdr:ext cx="599010" cy="259045"/>
    <xdr:sp macro="" textlink="">
      <xdr:nvSpPr>
        <xdr:cNvPr id="72" name="テキスト ボックス 71"/>
        <xdr:cNvSpPr txBox="1"/>
      </xdr:nvSpPr>
      <xdr:spPr>
        <a:xfrm>
          <a:off x="1719794" y="582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39873</xdr:rowOff>
    </xdr:from>
    <xdr:to>
      <xdr:col>1</xdr:col>
      <xdr:colOff>485775</xdr:colOff>
      <xdr:row>35</xdr:row>
      <xdr:rowOff>141473</xdr:rowOff>
    </xdr:to>
    <xdr:sp macro="" textlink="">
      <xdr:nvSpPr>
        <xdr:cNvPr id="73" name="フローチャート : 判断 72"/>
        <xdr:cNvSpPr/>
      </xdr:nvSpPr>
      <xdr:spPr>
        <a:xfrm>
          <a:off x="1079500" y="604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158000</xdr:rowOff>
    </xdr:from>
    <xdr:ext cx="599010" cy="259045"/>
    <xdr:sp macro="" textlink="">
      <xdr:nvSpPr>
        <xdr:cNvPr id="74" name="テキスト ボックス 73"/>
        <xdr:cNvSpPr txBox="1"/>
      </xdr:nvSpPr>
      <xdr:spPr>
        <a:xfrm>
          <a:off x="830794" y="581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87041</xdr:rowOff>
    </xdr:from>
    <xdr:to>
      <xdr:col>6</xdr:col>
      <xdr:colOff>561975</xdr:colOff>
      <xdr:row>36</xdr:row>
      <xdr:rowOff>17191</xdr:rowOff>
    </xdr:to>
    <xdr:sp macro="" textlink="">
      <xdr:nvSpPr>
        <xdr:cNvPr id="80" name="円/楕円 79"/>
        <xdr:cNvSpPr/>
      </xdr:nvSpPr>
      <xdr:spPr>
        <a:xfrm>
          <a:off x="4584700" y="608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65468</xdr:rowOff>
    </xdr:from>
    <xdr:ext cx="599010" cy="259045"/>
    <xdr:sp macro="" textlink="">
      <xdr:nvSpPr>
        <xdr:cNvPr id="81" name="人件費該当値テキスト"/>
        <xdr:cNvSpPr txBox="1"/>
      </xdr:nvSpPr>
      <xdr:spPr>
        <a:xfrm>
          <a:off x="4686300" y="6066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127,744</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104140</xdr:rowOff>
    </xdr:from>
    <xdr:to>
      <xdr:col>5</xdr:col>
      <xdr:colOff>409575</xdr:colOff>
      <xdr:row>36</xdr:row>
      <xdr:rowOff>34290</xdr:rowOff>
    </xdr:to>
    <xdr:sp macro="" textlink="">
      <xdr:nvSpPr>
        <xdr:cNvPr id="82" name="円/楕円 81"/>
        <xdr:cNvSpPr/>
      </xdr:nvSpPr>
      <xdr:spPr>
        <a:xfrm>
          <a:off x="3746500" y="610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25417</xdr:rowOff>
    </xdr:from>
    <xdr:ext cx="599010" cy="259045"/>
    <xdr:sp macro="" textlink="">
      <xdr:nvSpPr>
        <xdr:cNvPr id="83" name="テキスト ボックス 82"/>
        <xdr:cNvSpPr txBox="1"/>
      </xdr:nvSpPr>
      <xdr:spPr>
        <a:xfrm>
          <a:off x="3497794" y="6197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125,500</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132494</xdr:rowOff>
    </xdr:from>
    <xdr:to>
      <xdr:col>4</xdr:col>
      <xdr:colOff>206375</xdr:colOff>
      <xdr:row>36</xdr:row>
      <xdr:rowOff>62644</xdr:rowOff>
    </xdr:to>
    <xdr:sp macro="" textlink="">
      <xdr:nvSpPr>
        <xdr:cNvPr id="84" name="円/楕円 83"/>
        <xdr:cNvSpPr/>
      </xdr:nvSpPr>
      <xdr:spPr>
        <a:xfrm>
          <a:off x="2857500" y="613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53771</xdr:rowOff>
    </xdr:from>
    <xdr:ext cx="599010" cy="259045"/>
    <xdr:sp macro="" textlink="">
      <xdr:nvSpPr>
        <xdr:cNvPr id="85" name="テキスト ボックス 84"/>
        <xdr:cNvSpPr txBox="1"/>
      </xdr:nvSpPr>
      <xdr:spPr>
        <a:xfrm>
          <a:off x="2608794" y="622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121,779</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160795</xdr:rowOff>
    </xdr:from>
    <xdr:to>
      <xdr:col>3</xdr:col>
      <xdr:colOff>3175</xdr:colOff>
      <xdr:row>36</xdr:row>
      <xdr:rowOff>90945</xdr:rowOff>
    </xdr:to>
    <xdr:sp macro="" textlink="">
      <xdr:nvSpPr>
        <xdr:cNvPr id="86" name="円/楕円 85"/>
        <xdr:cNvSpPr/>
      </xdr:nvSpPr>
      <xdr:spPr>
        <a:xfrm>
          <a:off x="1968500" y="616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82072</xdr:rowOff>
    </xdr:from>
    <xdr:ext cx="599010" cy="259045"/>
    <xdr:sp macro="" textlink="">
      <xdr:nvSpPr>
        <xdr:cNvPr id="87" name="テキスト ボックス 86"/>
        <xdr:cNvSpPr txBox="1"/>
      </xdr:nvSpPr>
      <xdr:spPr>
        <a:xfrm>
          <a:off x="1719794" y="625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118,065</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133218</xdr:rowOff>
    </xdr:from>
    <xdr:to>
      <xdr:col>1</xdr:col>
      <xdr:colOff>485775</xdr:colOff>
      <xdr:row>36</xdr:row>
      <xdr:rowOff>63368</xdr:rowOff>
    </xdr:to>
    <xdr:sp macro="" textlink="">
      <xdr:nvSpPr>
        <xdr:cNvPr id="88" name="円/楕円 87"/>
        <xdr:cNvSpPr/>
      </xdr:nvSpPr>
      <xdr:spPr>
        <a:xfrm>
          <a:off x="1079500" y="613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54495</xdr:rowOff>
    </xdr:from>
    <xdr:ext cx="599010" cy="259045"/>
    <xdr:sp macro="" textlink="">
      <xdr:nvSpPr>
        <xdr:cNvPr id="89" name="テキスト ボックス 88"/>
        <xdr:cNvSpPr txBox="1"/>
      </xdr:nvSpPr>
      <xdr:spPr>
        <a:xfrm>
          <a:off x="830794" y="6226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121,684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53,084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43018</xdr:rowOff>
    </xdr:from>
    <xdr:to>
      <xdr:col>6</xdr:col>
      <xdr:colOff>510540</xdr:colOff>
      <xdr:row>58</xdr:row>
      <xdr:rowOff>144211</xdr:rowOff>
    </xdr:to>
    <xdr:cxnSp macro="">
      <xdr:nvCxnSpPr>
        <xdr:cNvPr id="114" name="直線コネクタ 113"/>
        <xdr:cNvCxnSpPr/>
      </xdr:nvCxnSpPr>
      <xdr:spPr>
        <a:xfrm flipV="1">
          <a:off x="4633595" y="8786968"/>
          <a:ext cx="1270" cy="130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148038</xdr:rowOff>
    </xdr:from>
    <xdr:ext cx="534377" cy="259045"/>
    <xdr:sp macro="" textlink="">
      <xdr:nvSpPr>
        <xdr:cNvPr id="115" name="物件費最小値テキスト"/>
        <xdr:cNvSpPr txBox="1"/>
      </xdr:nvSpPr>
      <xdr:spPr>
        <a:xfrm>
          <a:off x="4686300" y="1009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59,408</a:t>
          </a:r>
          <a:endParaRPr kumimoji="1" lang="ja-JP" altLang="en-US" sz="1000" b="1">
            <a:latin typeface="ＭＳ Ｐゴシック"/>
          </a:endParaRPr>
        </a:p>
      </xdr:txBody>
    </xdr:sp>
    <xdr:clientData/>
  </xdr:oneCellAnchor>
  <xdr:twoCellAnchor>
    <xdr:from>
      <xdr:col>6</xdr:col>
      <xdr:colOff>422275</xdr:colOff>
      <xdr:row>58</xdr:row>
      <xdr:rowOff>144211</xdr:rowOff>
    </xdr:from>
    <xdr:to>
      <xdr:col>6</xdr:col>
      <xdr:colOff>600075</xdr:colOff>
      <xdr:row>58</xdr:row>
      <xdr:rowOff>144211</xdr:rowOff>
    </xdr:to>
    <xdr:cxnSp macro="">
      <xdr:nvCxnSpPr>
        <xdr:cNvPr id="116" name="直線コネクタ 115"/>
        <xdr:cNvCxnSpPr/>
      </xdr:nvCxnSpPr>
      <xdr:spPr>
        <a:xfrm>
          <a:off x="4546600" y="10088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161145</xdr:rowOff>
    </xdr:from>
    <xdr:ext cx="599010" cy="259045"/>
    <xdr:sp macro="" textlink="">
      <xdr:nvSpPr>
        <xdr:cNvPr id="117" name="物件費最大値テキスト"/>
        <xdr:cNvSpPr txBox="1"/>
      </xdr:nvSpPr>
      <xdr:spPr>
        <a:xfrm>
          <a:off x="4686300" y="856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230,188</a:t>
          </a:r>
          <a:endParaRPr kumimoji="1" lang="ja-JP" altLang="en-US" sz="1000" b="1">
            <a:latin typeface="ＭＳ Ｐゴシック"/>
          </a:endParaRPr>
        </a:p>
      </xdr:txBody>
    </xdr:sp>
    <xdr:clientData/>
  </xdr:oneCellAnchor>
  <xdr:twoCellAnchor>
    <xdr:from>
      <xdr:col>6</xdr:col>
      <xdr:colOff>422275</xdr:colOff>
      <xdr:row>51</xdr:row>
      <xdr:rowOff>43018</xdr:rowOff>
    </xdr:from>
    <xdr:to>
      <xdr:col>6</xdr:col>
      <xdr:colOff>600075</xdr:colOff>
      <xdr:row>51</xdr:row>
      <xdr:rowOff>43018</xdr:rowOff>
    </xdr:to>
    <xdr:cxnSp macro="">
      <xdr:nvCxnSpPr>
        <xdr:cNvPr id="118" name="直線コネクタ 117"/>
        <xdr:cNvCxnSpPr/>
      </xdr:nvCxnSpPr>
      <xdr:spPr>
        <a:xfrm>
          <a:off x="4546600" y="878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13239</xdr:rowOff>
    </xdr:from>
    <xdr:to>
      <xdr:col>6</xdr:col>
      <xdr:colOff>511175</xdr:colOff>
      <xdr:row>55</xdr:row>
      <xdr:rowOff>145583</xdr:rowOff>
    </xdr:to>
    <xdr:cxnSp macro="">
      <xdr:nvCxnSpPr>
        <xdr:cNvPr id="119" name="直線コネクタ 118"/>
        <xdr:cNvCxnSpPr/>
      </xdr:nvCxnSpPr>
      <xdr:spPr>
        <a:xfrm flipV="1">
          <a:off x="3797300" y="9442989"/>
          <a:ext cx="838200" cy="13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34622</xdr:rowOff>
    </xdr:from>
    <xdr:ext cx="599010" cy="259045"/>
    <xdr:sp macro="" textlink="">
      <xdr:nvSpPr>
        <xdr:cNvPr id="120" name="物件費平均値テキスト"/>
        <xdr:cNvSpPr txBox="1"/>
      </xdr:nvSpPr>
      <xdr:spPr>
        <a:xfrm>
          <a:off x="4686300" y="9464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131,792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56195</xdr:rowOff>
    </xdr:from>
    <xdr:to>
      <xdr:col>6</xdr:col>
      <xdr:colOff>561975</xdr:colOff>
      <xdr:row>55</xdr:row>
      <xdr:rowOff>157795</xdr:rowOff>
    </xdr:to>
    <xdr:sp macro="" textlink="">
      <xdr:nvSpPr>
        <xdr:cNvPr id="121" name="フローチャート : 判断 120"/>
        <xdr:cNvSpPr/>
      </xdr:nvSpPr>
      <xdr:spPr>
        <a:xfrm>
          <a:off x="4584700" y="9485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145583</xdr:rowOff>
    </xdr:from>
    <xdr:to>
      <xdr:col>5</xdr:col>
      <xdr:colOff>358775</xdr:colOff>
      <xdr:row>56</xdr:row>
      <xdr:rowOff>44100</xdr:rowOff>
    </xdr:to>
    <xdr:cxnSp macro="">
      <xdr:nvCxnSpPr>
        <xdr:cNvPr id="122" name="直線コネクタ 121"/>
        <xdr:cNvCxnSpPr/>
      </xdr:nvCxnSpPr>
      <xdr:spPr>
        <a:xfrm flipV="1">
          <a:off x="2908300" y="9575333"/>
          <a:ext cx="889000" cy="6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118108</xdr:rowOff>
    </xdr:from>
    <xdr:to>
      <xdr:col>5</xdr:col>
      <xdr:colOff>409575</xdr:colOff>
      <xdr:row>56</xdr:row>
      <xdr:rowOff>48258</xdr:rowOff>
    </xdr:to>
    <xdr:sp macro="" textlink="">
      <xdr:nvSpPr>
        <xdr:cNvPr id="123" name="フローチャート : 判断 122"/>
        <xdr:cNvSpPr/>
      </xdr:nvSpPr>
      <xdr:spPr>
        <a:xfrm>
          <a:off x="37465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39385</xdr:rowOff>
    </xdr:from>
    <xdr:ext cx="599010" cy="259045"/>
    <xdr:sp macro="" textlink="">
      <xdr:nvSpPr>
        <xdr:cNvPr id="124" name="テキスト ボックス 123"/>
        <xdr:cNvSpPr txBox="1"/>
      </xdr:nvSpPr>
      <xdr:spPr>
        <a:xfrm>
          <a:off x="3497794" y="9640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44100</xdr:rowOff>
    </xdr:from>
    <xdr:to>
      <xdr:col>4</xdr:col>
      <xdr:colOff>155575</xdr:colOff>
      <xdr:row>56</xdr:row>
      <xdr:rowOff>112672</xdr:rowOff>
    </xdr:to>
    <xdr:cxnSp macro="">
      <xdr:nvCxnSpPr>
        <xdr:cNvPr id="125" name="直線コネクタ 124"/>
        <xdr:cNvCxnSpPr/>
      </xdr:nvCxnSpPr>
      <xdr:spPr>
        <a:xfrm flipV="1">
          <a:off x="2019300" y="9645300"/>
          <a:ext cx="889000" cy="6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131900</xdr:rowOff>
    </xdr:from>
    <xdr:to>
      <xdr:col>4</xdr:col>
      <xdr:colOff>206375</xdr:colOff>
      <xdr:row>56</xdr:row>
      <xdr:rowOff>62050</xdr:rowOff>
    </xdr:to>
    <xdr:sp macro="" textlink="">
      <xdr:nvSpPr>
        <xdr:cNvPr id="126" name="フローチャート : 判断 125"/>
        <xdr:cNvSpPr/>
      </xdr:nvSpPr>
      <xdr:spPr>
        <a:xfrm>
          <a:off x="2857500" y="95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78577</xdr:rowOff>
    </xdr:from>
    <xdr:ext cx="599010" cy="259045"/>
    <xdr:sp macro="" textlink="">
      <xdr:nvSpPr>
        <xdr:cNvPr id="127" name="テキスト ボックス 126"/>
        <xdr:cNvSpPr txBox="1"/>
      </xdr:nvSpPr>
      <xdr:spPr>
        <a:xfrm>
          <a:off x="2608794" y="933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112672</xdr:rowOff>
    </xdr:from>
    <xdr:to>
      <xdr:col>2</xdr:col>
      <xdr:colOff>638175</xdr:colOff>
      <xdr:row>56</xdr:row>
      <xdr:rowOff>138740</xdr:rowOff>
    </xdr:to>
    <xdr:cxnSp macro="">
      <xdr:nvCxnSpPr>
        <xdr:cNvPr id="128" name="直線コネクタ 127"/>
        <xdr:cNvCxnSpPr/>
      </xdr:nvCxnSpPr>
      <xdr:spPr>
        <a:xfrm flipV="1">
          <a:off x="1130300" y="9713872"/>
          <a:ext cx="889000" cy="2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19139</xdr:rowOff>
    </xdr:from>
    <xdr:to>
      <xdr:col>3</xdr:col>
      <xdr:colOff>3175</xdr:colOff>
      <xdr:row>56</xdr:row>
      <xdr:rowOff>120739</xdr:rowOff>
    </xdr:to>
    <xdr:sp macro="" textlink="">
      <xdr:nvSpPr>
        <xdr:cNvPr id="129" name="フローチャート : 判断 128"/>
        <xdr:cNvSpPr/>
      </xdr:nvSpPr>
      <xdr:spPr>
        <a:xfrm>
          <a:off x="1968500" y="962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137266</xdr:rowOff>
    </xdr:from>
    <xdr:ext cx="599010" cy="259045"/>
    <xdr:sp macro="" textlink="">
      <xdr:nvSpPr>
        <xdr:cNvPr id="130" name="テキスト ボックス 129"/>
        <xdr:cNvSpPr txBox="1"/>
      </xdr:nvSpPr>
      <xdr:spPr>
        <a:xfrm>
          <a:off x="1719794" y="939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83048</xdr:rowOff>
    </xdr:from>
    <xdr:to>
      <xdr:col>1</xdr:col>
      <xdr:colOff>485775</xdr:colOff>
      <xdr:row>57</xdr:row>
      <xdr:rowOff>13198</xdr:rowOff>
    </xdr:to>
    <xdr:sp macro="" textlink="">
      <xdr:nvSpPr>
        <xdr:cNvPr id="131" name="フローチャート : 判断 130"/>
        <xdr:cNvSpPr/>
      </xdr:nvSpPr>
      <xdr:spPr>
        <a:xfrm>
          <a:off x="1079500" y="968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29725</xdr:rowOff>
    </xdr:from>
    <xdr:ext cx="599010" cy="259045"/>
    <xdr:sp macro="" textlink="">
      <xdr:nvSpPr>
        <xdr:cNvPr id="132" name="テキスト ボックス 131"/>
        <xdr:cNvSpPr txBox="1"/>
      </xdr:nvSpPr>
      <xdr:spPr>
        <a:xfrm>
          <a:off x="830794" y="945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133889</xdr:rowOff>
    </xdr:from>
    <xdr:to>
      <xdr:col>6</xdr:col>
      <xdr:colOff>561975</xdr:colOff>
      <xdr:row>55</xdr:row>
      <xdr:rowOff>64039</xdr:rowOff>
    </xdr:to>
    <xdr:sp macro="" textlink="">
      <xdr:nvSpPr>
        <xdr:cNvPr id="138" name="円/楕円 137"/>
        <xdr:cNvSpPr/>
      </xdr:nvSpPr>
      <xdr:spPr>
        <a:xfrm>
          <a:off x="4584700" y="939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156766</xdr:rowOff>
    </xdr:from>
    <xdr:ext cx="599010" cy="259045"/>
    <xdr:sp macro="" textlink="">
      <xdr:nvSpPr>
        <xdr:cNvPr id="139" name="物件費該当値テキスト"/>
        <xdr:cNvSpPr txBox="1"/>
      </xdr:nvSpPr>
      <xdr:spPr>
        <a:xfrm>
          <a:off x="4686300" y="9243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144,096</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94783</xdr:rowOff>
    </xdr:from>
    <xdr:to>
      <xdr:col>5</xdr:col>
      <xdr:colOff>409575</xdr:colOff>
      <xdr:row>56</xdr:row>
      <xdr:rowOff>24933</xdr:rowOff>
    </xdr:to>
    <xdr:sp macro="" textlink="">
      <xdr:nvSpPr>
        <xdr:cNvPr id="140" name="円/楕円 139"/>
        <xdr:cNvSpPr/>
      </xdr:nvSpPr>
      <xdr:spPr>
        <a:xfrm>
          <a:off x="3746500" y="952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41460</xdr:rowOff>
    </xdr:from>
    <xdr:ext cx="599010" cy="259045"/>
    <xdr:sp macro="" textlink="">
      <xdr:nvSpPr>
        <xdr:cNvPr id="141" name="テキスト ボックス 140"/>
        <xdr:cNvSpPr txBox="1"/>
      </xdr:nvSpPr>
      <xdr:spPr>
        <a:xfrm>
          <a:off x="3497794" y="9299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126,728</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164750</xdr:rowOff>
    </xdr:from>
    <xdr:to>
      <xdr:col>4</xdr:col>
      <xdr:colOff>206375</xdr:colOff>
      <xdr:row>56</xdr:row>
      <xdr:rowOff>94900</xdr:rowOff>
    </xdr:to>
    <xdr:sp macro="" textlink="">
      <xdr:nvSpPr>
        <xdr:cNvPr id="142" name="円/楕円 141"/>
        <xdr:cNvSpPr/>
      </xdr:nvSpPr>
      <xdr:spPr>
        <a:xfrm>
          <a:off x="2857500" y="95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86027</xdr:rowOff>
    </xdr:from>
    <xdr:ext cx="599010" cy="259045"/>
    <xdr:sp macro="" textlink="">
      <xdr:nvSpPr>
        <xdr:cNvPr id="143" name="テキスト ボックス 142"/>
        <xdr:cNvSpPr txBox="1"/>
      </xdr:nvSpPr>
      <xdr:spPr>
        <a:xfrm>
          <a:off x="2608794" y="968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117,546</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61872</xdr:rowOff>
    </xdr:from>
    <xdr:to>
      <xdr:col>3</xdr:col>
      <xdr:colOff>3175</xdr:colOff>
      <xdr:row>56</xdr:row>
      <xdr:rowOff>163472</xdr:rowOff>
    </xdr:to>
    <xdr:sp macro="" textlink="">
      <xdr:nvSpPr>
        <xdr:cNvPr id="144" name="円/楕円 143"/>
        <xdr:cNvSpPr/>
      </xdr:nvSpPr>
      <xdr:spPr>
        <a:xfrm>
          <a:off x="1968500" y="966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154599</xdr:rowOff>
    </xdr:from>
    <xdr:ext cx="599010" cy="259045"/>
    <xdr:sp macro="" textlink="">
      <xdr:nvSpPr>
        <xdr:cNvPr id="145" name="テキスト ボックス 144"/>
        <xdr:cNvSpPr txBox="1"/>
      </xdr:nvSpPr>
      <xdr:spPr>
        <a:xfrm>
          <a:off x="1719794" y="9755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108,547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87940</xdr:rowOff>
    </xdr:from>
    <xdr:to>
      <xdr:col>1</xdr:col>
      <xdr:colOff>485775</xdr:colOff>
      <xdr:row>57</xdr:row>
      <xdr:rowOff>18090</xdr:rowOff>
    </xdr:to>
    <xdr:sp macro="" textlink="">
      <xdr:nvSpPr>
        <xdr:cNvPr id="146" name="円/楕円 145"/>
        <xdr:cNvSpPr/>
      </xdr:nvSpPr>
      <xdr:spPr>
        <a:xfrm>
          <a:off x="1079500" y="96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9217</xdr:rowOff>
    </xdr:from>
    <xdr:ext cx="599010" cy="259045"/>
    <xdr:sp macro="" textlink="">
      <xdr:nvSpPr>
        <xdr:cNvPr id="147" name="テキスト ボックス 146"/>
        <xdr:cNvSpPr txBox="1"/>
      </xdr:nvSpPr>
      <xdr:spPr>
        <a:xfrm>
          <a:off x="830794" y="9781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105,126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6998</xdr:rowOff>
    </xdr:from>
    <xdr:to>
      <xdr:col>6</xdr:col>
      <xdr:colOff>510540</xdr:colOff>
      <xdr:row>78</xdr:row>
      <xdr:rowOff>137002</xdr:rowOff>
    </xdr:to>
    <xdr:cxnSp macro="">
      <xdr:nvCxnSpPr>
        <xdr:cNvPr id="169" name="直線コネクタ 168"/>
        <xdr:cNvCxnSpPr/>
      </xdr:nvCxnSpPr>
      <xdr:spPr>
        <a:xfrm flipV="1">
          <a:off x="4633595" y="12351398"/>
          <a:ext cx="1270" cy="115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140829</xdr:rowOff>
    </xdr:from>
    <xdr:ext cx="378565" cy="259045"/>
    <xdr:sp macro="" textlink="">
      <xdr:nvSpPr>
        <xdr:cNvPr id="170" name="維持補修費最小値テキスト"/>
        <xdr:cNvSpPr txBox="1"/>
      </xdr:nvSpPr>
      <xdr:spPr>
        <a:xfrm>
          <a:off x="4686300" y="1351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422275</xdr:colOff>
      <xdr:row>78</xdr:row>
      <xdr:rowOff>137002</xdr:rowOff>
    </xdr:from>
    <xdr:to>
      <xdr:col>6</xdr:col>
      <xdr:colOff>600075</xdr:colOff>
      <xdr:row>78</xdr:row>
      <xdr:rowOff>137002</xdr:rowOff>
    </xdr:to>
    <xdr:cxnSp macro="">
      <xdr:nvCxnSpPr>
        <xdr:cNvPr id="171" name="直線コネクタ 170"/>
        <xdr:cNvCxnSpPr/>
      </xdr:nvCxnSpPr>
      <xdr:spPr>
        <a:xfrm>
          <a:off x="4546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125125</xdr:rowOff>
    </xdr:from>
    <xdr:ext cx="534377" cy="259045"/>
    <xdr:sp macro="" textlink="">
      <xdr:nvSpPr>
        <xdr:cNvPr id="172" name="維持補修費最大値テキスト"/>
        <xdr:cNvSpPr txBox="1"/>
      </xdr:nvSpPr>
      <xdr:spPr>
        <a:xfrm>
          <a:off x="4686300" y="1212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50,805</a:t>
          </a:r>
          <a:endParaRPr kumimoji="1" lang="ja-JP" altLang="en-US" sz="1000" b="1">
            <a:latin typeface="ＭＳ Ｐゴシック"/>
          </a:endParaRPr>
        </a:p>
      </xdr:txBody>
    </xdr:sp>
    <xdr:clientData/>
  </xdr:oneCellAnchor>
  <xdr:twoCellAnchor>
    <xdr:from>
      <xdr:col>6</xdr:col>
      <xdr:colOff>422275</xdr:colOff>
      <xdr:row>72</xdr:row>
      <xdr:rowOff>6998</xdr:rowOff>
    </xdr:from>
    <xdr:to>
      <xdr:col>6</xdr:col>
      <xdr:colOff>600075</xdr:colOff>
      <xdr:row>72</xdr:row>
      <xdr:rowOff>6998</xdr:rowOff>
    </xdr:to>
    <xdr:cxnSp macro="">
      <xdr:nvCxnSpPr>
        <xdr:cNvPr id="173" name="直線コネクタ 172"/>
        <xdr:cNvCxnSpPr/>
      </xdr:nvCxnSpPr>
      <xdr:spPr>
        <a:xfrm>
          <a:off x="4546600" y="1235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26017</xdr:rowOff>
    </xdr:from>
    <xdr:to>
      <xdr:col>6</xdr:col>
      <xdr:colOff>511175</xdr:colOff>
      <xdr:row>78</xdr:row>
      <xdr:rowOff>28166</xdr:rowOff>
    </xdr:to>
    <xdr:cxnSp macro="">
      <xdr:nvCxnSpPr>
        <xdr:cNvPr id="174" name="直線コネクタ 173"/>
        <xdr:cNvCxnSpPr/>
      </xdr:nvCxnSpPr>
      <xdr:spPr>
        <a:xfrm flipV="1">
          <a:off x="3797300" y="13399117"/>
          <a:ext cx="8382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114109</xdr:rowOff>
    </xdr:from>
    <xdr:ext cx="534377" cy="259045"/>
    <xdr:sp macro="" textlink="">
      <xdr:nvSpPr>
        <xdr:cNvPr id="175" name="維持補修費平均値テキスト"/>
        <xdr:cNvSpPr txBox="1"/>
      </xdr:nvSpPr>
      <xdr:spPr>
        <a:xfrm>
          <a:off x="4686300" y="12972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14,898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91232</xdr:rowOff>
    </xdr:from>
    <xdr:to>
      <xdr:col>6</xdr:col>
      <xdr:colOff>561975</xdr:colOff>
      <xdr:row>77</xdr:row>
      <xdr:rowOff>21382</xdr:rowOff>
    </xdr:to>
    <xdr:sp macro="" textlink="">
      <xdr:nvSpPr>
        <xdr:cNvPr id="176" name="フローチャート : 判断 175"/>
        <xdr:cNvSpPr/>
      </xdr:nvSpPr>
      <xdr:spPr>
        <a:xfrm>
          <a:off x="45847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28166</xdr:rowOff>
    </xdr:from>
    <xdr:to>
      <xdr:col>5</xdr:col>
      <xdr:colOff>358775</xdr:colOff>
      <xdr:row>78</xdr:row>
      <xdr:rowOff>38407</xdr:rowOff>
    </xdr:to>
    <xdr:cxnSp macro="">
      <xdr:nvCxnSpPr>
        <xdr:cNvPr id="177" name="直線コネクタ 176"/>
        <xdr:cNvCxnSpPr/>
      </xdr:nvCxnSpPr>
      <xdr:spPr>
        <a:xfrm flipV="1">
          <a:off x="2908300" y="13401266"/>
          <a:ext cx="889000" cy="1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101130</xdr:rowOff>
    </xdr:from>
    <xdr:to>
      <xdr:col>5</xdr:col>
      <xdr:colOff>409575</xdr:colOff>
      <xdr:row>77</xdr:row>
      <xdr:rowOff>31280</xdr:rowOff>
    </xdr:to>
    <xdr:sp macro="" textlink="">
      <xdr:nvSpPr>
        <xdr:cNvPr id="178" name="フローチャート : 判断 177"/>
        <xdr:cNvSpPr/>
      </xdr:nvSpPr>
      <xdr:spPr>
        <a:xfrm>
          <a:off x="3746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47807</xdr:rowOff>
    </xdr:from>
    <xdr:ext cx="534377" cy="259045"/>
    <xdr:sp macro="" textlink="">
      <xdr:nvSpPr>
        <xdr:cNvPr id="179" name="テキスト ボックス 178"/>
        <xdr:cNvSpPr txBox="1"/>
      </xdr:nvSpPr>
      <xdr:spPr>
        <a:xfrm>
          <a:off x="3530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4711</xdr:rowOff>
    </xdr:from>
    <xdr:to>
      <xdr:col>4</xdr:col>
      <xdr:colOff>155575</xdr:colOff>
      <xdr:row>78</xdr:row>
      <xdr:rowOff>38407</xdr:rowOff>
    </xdr:to>
    <xdr:cxnSp macro="">
      <xdr:nvCxnSpPr>
        <xdr:cNvPr id="180" name="直線コネクタ 179"/>
        <xdr:cNvCxnSpPr/>
      </xdr:nvCxnSpPr>
      <xdr:spPr>
        <a:xfrm>
          <a:off x="2019300" y="13377811"/>
          <a:ext cx="889000" cy="3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59799</xdr:rowOff>
    </xdr:from>
    <xdr:to>
      <xdr:col>4</xdr:col>
      <xdr:colOff>206375</xdr:colOff>
      <xdr:row>76</xdr:row>
      <xdr:rowOff>161399</xdr:rowOff>
    </xdr:to>
    <xdr:sp macro="" textlink="">
      <xdr:nvSpPr>
        <xdr:cNvPr id="181" name="フローチャート : 判断 180"/>
        <xdr:cNvSpPr/>
      </xdr:nvSpPr>
      <xdr:spPr>
        <a:xfrm>
          <a:off x="2857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6476</xdr:rowOff>
    </xdr:from>
    <xdr:ext cx="534377" cy="259045"/>
    <xdr:sp macro="" textlink="">
      <xdr:nvSpPr>
        <xdr:cNvPr id="182" name="テキスト ボックス 181"/>
        <xdr:cNvSpPr txBox="1"/>
      </xdr:nvSpPr>
      <xdr:spPr>
        <a:xfrm>
          <a:off x="2641111" y="1286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4711</xdr:rowOff>
    </xdr:from>
    <xdr:to>
      <xdr:col>2</xdr:col>
      <xdr:colOff>638175</xdr:colOff>
      <xdr:row>78</xdr:row>
      <xdr:rowOff>30406</xdr:rowOff>
    </xdr:to>
    <xdr:cxnSp macro="">
      <xdr:nvCxnSpPr>
        <xdr:cNvPr id="183" name="直線コネクタ 182"/>
        <xdr:cNvCxnSpPr/>
      </xdr:nvCxnSpPr>
      <xdr:spPr>
        <a:xfrm flipV="1">
          <a:off x="1130300" y="13377811"/>
          <a:ext cx="889000" cy="2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107714</xdr:rowOff>
    </xdr:from>
    <xdr:to>
      <xdr:col>3</xdr:col>
      <xdr:colOff>3175</xdr:colOff>
      <xdr:row>77</xdr:row>
      <xdr:rowOff>37864</xdr:rowOff>
    </xdr:to>
    <xdr:sp macro="" textlink="">
      <xdr:nvSpPr>
        <xdr:cNvPr id="184" name="フローチャート : 判断 183"/>
        <xdr:cNvSpPr/>
      </xdr:nvSpPr>
      <xdr:spPr>
        <a:xfrm>
          <a:off x="1968500" y="1313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54391</xdr:rowOff>
    </xdr:from>
    <xdr:ext cx="534377" cy="259045"/>
    <xdr:sp macro="" textlink="">
      <xdr:nvSpPr>
        <xdr:cNvPr id="185" name="テキスト ボックス 184"/>
        <xdr:cNvSpPr txBox="1"/>
      </xdr:nvSpPr>
      <xdr:spPr>
        <a:xfrm>
          <a:off x="1752111" y="1291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121887</xdr:rowOff>
    </xdr:from>
    <xdr:to>
      <xdr:col>1</xdr:col>
      <xdr:colOff>485775</xdr:colOff>
      <xdr:row>77</xdr:row>
      <xdr:rowOff>52037</xdr:rowOff>
    </xdr:to>
    <xdr:sp macro="" textlink="">
      <xdr:nvSpPr>
        <xdr:cNvPr id="186" name="フローチャート : 判断 185"/>
        <xdr:cNvSpPr/>
      </xdr:nvSpPr>
      <xdr:spPr>
        <a:xfrm>
          <a:off x="1079500" y="13152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68564</xdr:rowOff>
    </xdr:from>
    <xdr:ext cx="534377" cy="259045"/>
    <xdr:sp macro="" textlink="">
      <xdr:nvSpPr>
        <xdr:cNvPr id="187" name="テキスト ボックス 186"/>
        <xdr:cNvSpPr txBox="1"/>
      </xdr:nvSpPr>
      <xdr:spPr>
        <a:xfrm>
          <a:off x="863111" y="1292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146667</xdr:rowOff>
    </xdr:from>
    <xdr:to>
      <xdr:col>6</xdr:col>
      <xdr:colOff>561975</xdr:colOff>
      <xdr:row>78</xdr:row>
      <xdr:rowOff>76817</xdr:rowOff>
    </xdr:to>
    <xdr:sp macro="" textlink="">
      <xdr:nvSpPr>
        <xdr:cNvPr id="193" name="円/楕円 192"/>
        <xdr:cNvSpPr/>
      </xdr:nvSpPr>
      <xdr:spPr>
        <a:xfrm>
          <a:off x="4584700" y="1334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61594</xdr:rowOff>
    </xdr:from>
    <xdr:ext cx="469744" cy="259045"/>
    <xdr:sp macro="" textlink="">
      <xdr:nvSpPr>
        <xdr:cNvPr id="194" name="維持補修費該当値テキスト"/>
        <xdr:cNvSpPr txBox="1"/>
      </xdr:nvSpPr>
      <xdr:spPr>
        <a:xfrm>
          <a:off x="4686300" y="13263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4,973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148816</xdr:rowOff>
    </xdr:from>
    <xdr:to>
      <xdr:col>5</xdr:col>
      <xdr:colOff>409575</xdr:colOff>
      <xdr:row>78</xdr:row>
      <xdr:rowOff>78966</xdr:rowOff>
    </xdr:to>
    <xdr:sp macro="" textlink="">
      <xdr:nvSpPr>
        <xdr:cNvPr id="195" name="円/楕円 194"/>
        <xdr:cNvSpPr/>
      </xdr:nvSpPr>
      <xdr:spPr>
        <a:xfrm>
          <a:off x="3746500" y="1335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70093</xdr:rowOff>
    </xdr:from>
    <xdr:ext cx="469744" cy="259045"/>
    <xdr:sp macro="" textlink="">
      <xdr:nvSpPr>
        <xdr:cNvPr id="196" name="テキスト ボックス 195"/>
        <xdr:cNvSpPr txBox="1"/>
      </xdr:nvSpPr>
      <xdr:spPr>
        <a:xfrm>
          <a:off x="3562427" y="1344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159057</xdr:rowOff>
    </xdr:from>
    <xdr:to>
      <xdr:col>4</xdr:col>
      <xdr:colOff>206375</xdr:colOff>
      <xdr:row>78</xdr:row>
      <xdr:rowOff>89207</xdr:rowOff>
    </xdr:to>
    <xdr:sp macro="" textlink="">
      <xdr:nvSpPr>
        <xdr:cNvPr id="197" name="円/楕円 196"/>
        <xdr:cNvSpPr/>
      </xdr:nvSpPr>
      <xdr:spPr>
        <a:xfrm>
          <a:off x="2857500" y="1336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80334</xdr:rowOff>
    </xdr:from>
    <xdr:ext cx="469744" cy="259045"/>
    <xdr:sp macro="" textlink="">
      <xdr:nvSpPr>
        <xdr:cNvPr id="198" name="テキスト ボックス 197"/>
        <xdr:cNvSpPr txBox="1"/>
      </xdr:nvSpPr>
      <xdr:spPr>
        <a:xfrm>
          <a:off x="2673427" y="1345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125361</xdr:rowOff>
    </xdr:from>
    <xdr:to>
      <xdr:col>3</xdr:col>
      <xdr:colOff>3175</xdr:colOff>
      <xdr:row>78</xdr:row>
      <xdr:rowOff>55511</xdr:rowOff>
    </xdr:to>
    <xdr:sp macro="" textlink="">
      <xdr:nvSpPr>
        <xdr:cNvPr id="199" name="円/楕円 198"/>
        <xdr:cNvSpPr/>
      </xdr:nvSpPr>
      <xdr:spPr>
        <a:xfrm>
          <a:off x="1968500" y="1332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46638</xdr:rowOff>
    </xdr:from>
    <xdr:ext cx="469744" cy="259045"/>
    <xdr:sp macro="" textlink="">
      <xdr:nvSpPr>
        <xdr:cNvPr id="200" name="テキスト ボックス 199"/>
        <xdr:cNvSpPr txBox="1"/>
      </xdr:nvSpPr>
      <xdr:spPr>
        <a:xfrm>
          <a:off x="1784427" y="1341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151056</xdr:rowOff>
    </xdr:from>
    <xdr:to>
      <xdr:col>1</xdr:col>
      <xdr:colOff>485775</xdr:colOff>
      <xdr:row>78</xdr:row>
      <xdr:rowOff>81206</xdr:rowOff>
    </xdr:to>
    <xdr:sp macro="" textlink="">
      <xdr:nvSpPr>
        <xdr:cNvPr id="201" name="円/楕円 200"/>
        <xdr:cNvSpPr/>
      </xdr:nvSpPr>
      <xdr:spPr>
        <a:xfrm>
          <a:off x="1079500" y="1335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72333</xdr:rowOff>
    </xdr:from>
    <xdr:ext cx="469744" cy="259045"/>
    <xdr:sp macro="" textlink="">
      <xdr:nvSpPr>
        <xdr:cNvPr id="202" name="テキスト ボックス 201"/>
        <xdr:cNvSpPr txBox="1"/>
      </xdr:nvSpPr>
      <xdr:spPr>
        <a:xfrm>
          <a:off x="895427" y="13445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34348</xdr:rowOff>
    </xdr:from>
    <xdr:to>
      <xdr:col>6</xdr:col>
      <xdr:colOff>510540</xdr:colOff>
      <xdr:row>99</xdr:row>
      <xdr:rowOff>106276</xdr:rowOff>
    </xdr:to>
    <xdr:cxnSp macro="">
      <xdr:nvCxnSpPr>
        <xdr:cNvPr id="229" name="直線コネクタ 228"/>
        <xdr:cNvCxnSpPr/>
      </xdr:nvCxnSpPr>
      <xdr:spPr>
        <a:xfrm flipV="1">
          <a:off x="4633595" y="15636298"/>
          <a:ext cx="1270" cy="1443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110103</xdr:rowOff>
    </xdr:from>
    <xdr:ext cx="534377" cy="259045"/>
    <xdr:sp macro="" textlink="">
      <xdr:nvSpPr>
        <xdr:cNvPr id="230" name="扶助費最小値テキスト"/>
        <xdr:cNvSpPr txBox="1"/>
      </xdr:nvSpPr>
      <xdr:spPr>
        <a:xfrm>
          <a:off x="4686300" y="1708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39,547</a:t>
          </a:r>
          <a:endParaRPr kumimoji="1" lang="ja-JP" altLang="en-US" sz="1000" b="1">
            <a:latin typeface="ＭＳ Ｐゴシック"/>
          </a:endParaRPr>
        </a:p>
      </xdr:txBody>
    </xdr:sp>
    <xdr:clientData/>
  </xdr:oneCellAnchor>
  <xdr:twoCellAnchor>
    <xdr:from>
      <xdr:col>6</xdr:col>
      <xdr:colOff>422275</xdr:colOff>
      <xdr:row>99</xdr:row>
      <xdr:rowOff>106276</xdr:rowOff>
    </xdr:from>
    <xdr:to>
      <xdr:col>6</xdr:col>
      <xdr:colOff>600075</xdr:colOff>
      <xdr:row>99</xdr:row>
      <xdr:rowOff>106276</xdr:rowOff>
    </xdr:to>
    <xdr:cxnSp macro="">
      <xdr:nvCxnSpPr>
        <xdr:cNvPr id="231" name="直線コネクタ 230"/>
        <xdr:cNvCxnSpPr/>
      </xdr:nvCxnSpPr>
      <xdr:spPr>
        <a:xfrm>
          <a:off x="4546600" y="1707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152475</xdr:rowOff>
    </xdr:from>
    <xdr:ext cx="599010" cy="259045"/>
    <xdr:sp macro="" textlink="">
      <xdr:nvSpPr>
        <xdr:cNvPr id="232" name="扶助費最大値テキスト"/>
        <xdr:cNvSpPr txBox="1"/>
      </xdr:nvSpPr>
      <xdr:spPr>
        <a:xfrm>
          <a:off x="4686300" y="1541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127,952</a:t>
          </a:r>
          <a:endParaRPr kumimoji="1" lang="ja-JP" altLang="en-US" sz="1000" b="1">
            <a:latin typeface="ＭＳ Ｐゴシック"/>
          </a:endParaRPr>
        </a:p>
      </xdr:txBody>
    </xdr:sp>
    <xdr:clientData/>
  </xdr:oneCellAnchor>
  <xdr:twoCellAnchor>
    <xdr:from>
      <xdr:col>6</xdr:col>
      <xdr:colOff>422275</xdr:colOff>
      <xdr:row>91</xdr:row>
      <xdr:rowOff>34348</xdr:rowOff>
    </xdr:from>
    <xdr:to>
      <xdr:col>6</xdr:col>
      <xdr:colOff>600075</xdr:colOff>
      <xdr:row>91</xdr:row>
      <xdr:rowOff>34348</xdr:rowOff>
    </xdr:to>
    <xdr:cxnSp macro="">
      <xdr:nvCxnSpPr>
        <xdr:cNvPr id="233" name="直線コネクタ 232"/>
        <xdr:cNvCxnSpPr/>
      </xdr:nvCxnSpPr>
      <xdr:spPr>
        <a:xfrm>
          <a:off x="4546600" y="1563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51428</xdr:rowOff>
    </xdr:from>
    <xdr:to>
      <xdr:col>6</xdr:col>
      <xdr:colOff>511175</xdr:colOff>
      <xdr:row>98</xdr:row>
      <xdr:rowOff>151473</xdr:rowOff>
    </xdr:to>
    <xdr:cxnSp macro="">
      <xdr:nvCxnSpPr>
        <xdr:cNvPr id="234" name="直線コネクタ 233"/>
        <xdr:cNvCxnSpPr/>
      </xdr:nvCxnSpPr>
      <xdr:spPr>
        <a:xfrm flipV="1">
          <a:off x="3797300" y="16853528"/>
          <a:ext cx="838200" cy="10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54594</xdr:rowOff>
    </xdr:from>
    <xdr:ext cx="534377" cy="259045"/>
    <xdr:sp macro="" textlink="">
      <xdr:nvSpPr>
        <xdr:cNvPr id="235" name="扶助費平均値テキスト"/>
        <xdr:cNvSpPr txBox="1"/>
      </xdr:nvSpPr>
      <xdr:spPr>
        <a:xfrm>
          <a:off x="4686300" y="16342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72,502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31717</xdr:rowOff>
    </xdr:from>
    <xdr:to>
      <xdr:col>6</xdr:col>
      <xdr:colOff>561975</xdr:colOff>
      <xdr:row>96</xdr:row>
      <xdr:rowOff>133317</xdr:rowOff>
    </xdr:to>
    <xdr:sp macro="" textlink="">
      <xdr:nvSpPr>
        <xdr:cNvPr id="236" name="フローチャート : 判断 235"/>
        <xdr:cNvSpPr/>
      </xdr:nvSpPr>
      <xdr:spPr>
        <a:xfrm>
          <a:off x="45847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151473</xdr:rowOff>
    </xdr:from>
    <xdr:to>
      <xdr:col>5</xdr:col>
      <xdr:colOff>358775</xdr:colOff>
      <xdr:row>98</xdr:row>
      <xdr:rowOff>155897</xdr:rowOff>
    </xdr:to>
    <xdr:cxnSp macro="">
      <xdr:nvCxnSpPr>
        <xdr:cNvPr id="237" name="直線コネクタ 236"/>
        <xdr:cNvCxnSpPr/>
      </xdr:nvCxnSpPr>
      <xdr:spPr>
        <a:xfrm flipV="1">
          <a:off x="2908300" y="16953573"/>
          <a:ext cx="889000" cy="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155129</xdr:rowOff>
    </xdr:from>
    <xdr:to>
      <xdr:col>5</xdr:col>
      <xdr:colOff>409575</xdr:colOff>
      <xdr:row>97</xdr:row>
      <xdr:rowOff>85279</xdr:rowOff>
    </xdr:to>
    <xdr:sp macro="" textlink="">
      <xdr:nvSpPr>
        <xdr:cNvPr id="238" name="フローチャート : 判断 237"/>
        <xdr:cNvSpPr/>
      </xdr:nvSpPr>
      <xdr:spPr>
        <a:xfrm>
          <a:off x="3746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101806</xdr:rowOff>
    </xdr:from>
    <xdr:ext cx="534377" cy="259045"/>
    <xdr:sp macro="" textlink="">
      <xdr:nvSpPr>
        <xdr:cNvPr id="239" name="テキスト ボックス 238"/>
        <xdr:cNvSpPr txBox="1"/>
      </xdr:nvSpPr>
      <xdr:spPr>
        <a:xfrm>
          <a:off x="3530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155897</xdr:rowOff>
    </xdr:from>
    <xdr:to>
      <xdr:col>4</xdr:col>
      <xdr:colOff>155575</xdr:colOff>
      <xdr:row>99</xdr:row>
      <xdr:rowOff>39622</xdr:rowOff>
    </xdr:to>
    <xdr:cxnSp macro="">
      <xdr:nvCxnSpPr>
        <xdr:cNvPr id="240" name="直線コネクタ 239"/>
        <xdr:cNvCxnSpPr/>
      </xdr:nvCxnSpPr>
      <xdr:spPr>
        <a:xfrm flipV="1">
          <a:off x="2019300" y="16957997"/>
          <a:ext cx="889000" cy="5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10833</xdr:rowOff>
    </xdr:from>
    <xdr:to>
      <xdr:col>4</xdr:col>
      <xdr:colOff>206375</xdr:colOff>
      <xdr:row>97</xdr:row>
      <xdr:rowOff>112433</xdr:rowOff>
    </xdr:to>
    <xdr:sp macro="" textlink="">
      <xdr:nvSpPr>
        <xdr:cNvPr id="241" name="フローチャート : 判断 240"/>
        <xdr:cNvSpPr/>
      </xdr:nvSpPr>
      <xdr:spPr>
        <a:xfrm>
          <a:off x="2857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128960</xdr:rowOff>
    </xdr:from>
    <xdr:ext cx="534377" cy="259045"/>
    <xdr:sp macro="" textlink="">
      <xdr:nvSpPr>
        <xdr:cNvPr id="242" name="テキスト ボックス 241"/>
        <xdr:cNvSpPr txBox="1"/>
      </xdr:nvSpPr>
      <xdr:spPr>
        <a:xfrm>
          <a:off x="2641111" y="164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39622</xdr:rowOff>
    </xdr:from>
    <xdr:to>
      <xdr:col>2</xdr:col>
      <xdr:colOff>638175</xdr:colOff>
      <xdr:row>99</xdr:row>
      <xdr:rowOff>51656</xdr:rowOff>
    </xdr:to>
    <xdr:cxnSp macro="">
      <xdr:nvCxnSpPr>
        <xdr:cNvPr id="243" name="直線コネクタ 242"/>
        <xdr:cNvCxnSpPr/>
      </xdr:nvCxnSpPr>
      <xdr:spPr>
        <a:xfrm flipV="1">
          <a:off x="1130300" y="17013172"/>
          <a:ext cx="889000" cy="1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122472</xdr:rowOff>
    </xdr:from>
    <xdr:to>
      <xdr:col>3</xdr:col>
      <xdr:colOff>3175</xdr:colOff>
      <xdr:row>98</xdr:row>
      <xdr:rowOff>52622</xdr:rowOff>
    </xdr:to>
    <xdr:sp macro="" textlink="">
      <xdr:nvSpPr>
        <xdr:cNvPr id="244" name="フローチャート : 判断 243"/>
        <xdr:cNvSpPr/>
      </xdr:nvSpPr>
      <xdr:spPr>
        <a:xfrm>
          <a:off x="1968500" y="1675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69149</xdr:rowOff>
    </xdr:from>
    <xdr:ext cx="534377" cy="259045"/>
    <xdr:sp macro="" textlink="">
      <xdr:nvSpPr>
        <xdr:cNvPr id="245" name="テキスト ボックス 244"/>
        <xdr:cNvSpPr txBox="1"/>
      </xdr:nvSpPr>
      <xdr:spPr>
        <a:xfrm>
          <a:off x="1752111" y="1652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119484</xdr:rowOff>
    </xdr:from>
    <xdr:to>
      <xdr:col>1</xdr:col>
      <xdr:colOff>485775</xdr:colOff>
      <xdr:row>98</xdr:row>
      <xdr:rowOff>49634</xdr:rowOff>
    </xdr:to>
    <xdr:sp macro="" textlink="">
      <xdr:nvSpPr>
        <xdr:cNvPr id="246" name="フローチャート : 判断 245"/>
        <xdr:cNvSpPr/>
      </xdr:nvSpPr>
      <xdr:spPr>
        <a:xfrm>
          <a:off x="1079500" y="167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66161</xdr:rowOff>
    </xdr:from>
    <xdr:ext cx="534377" cy="259045"/>
    <xdr:sp macro="" textlink="">
      <xdr:nvSpPr>
        <xdr:cNvPr id="247" name="テキスト ボックス 246"/>
        <xdr:cNvSpPr txBox="1"/>
      </xdr:nvSpPr>
      <xdr:spPr>
        <a:xfrm>
          <a:off x="863111" y="1652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628</xdr:rowOff>
    </xdr:from>
    <xdr:to>
      <xdr:col>6</xdr:col>
      <xdr:colOff>561975</xdr:colOff>
      <xdr:row>98</xdr:row>
      <xdr:rowOff>102228</xdr:rowOff>
    </xdr:to>
    <xdr:sp macro="" textlink="">
      <xdr:nvSpPr>
        <xdr:cNvPr id="253" name="円/楕円 252"/>
        <xdr:cNvSpPr/>
      </xdr:nvSpPr>
      <xdr:spPr>
        <a:xfrm>
          <a:off x="4584700" y="1680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150505</xdr:rowOff>
    </xdr:from>
    <xdr:ext cx="534377" cy="259045"/>
    <xdr:sp macro="" textlink="">
      <xdr:nvSpPr>
        <xdr:cNvPr id="254" name="扶助費該当値テキスト"/>
        <xdr:cNvSpPr txBox="1"/>
      </xdr:nvSpPr>
      <xdr:spPr>
        <a:xfrm>
          <a:off x="4686300" y="1678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53,406</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100673</xdr:rowOff>
    </xdr:from>
    <xdr:to>
      <xdr:col>5</xdr:col>
      <xdr:colOff>409575</xdr:colOff>
      <xdr:row>99</xdr:row>
      <xdr:rowOff>30823</xdr:rowOff>
    </xdr:to>
    <xdr:sp macro="" textlink="">
      <xdr:nvSpPr>
        <xdr:cNvPr id="255" name="円/楕円 254"/>
        <xdr:cNvSpPr/>
      </xdr:nvSpPr>
      <xdr:spPr>
        <a:xfrm>
          <a:off x="3746500" y="1690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21950</xdr:rowOff>
    </xdr:from>
    <xdr:ext cx="534377" cy="259045"/>
    <xdr:sp macro="" textlink="">
      <xdr:nvSpPr>
        <xdr:cNvPr id="256" name="テキスト ボックス 255"/>
        <xdr:cNvSpPr txBox="1"/>
      </xdr:nvSpPr>
      <xdr:spPr>
        <a:xfrm>
          <a:off x="3530111" y="1699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47,279</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105097</xdr:rowOff>
    </xdr:from>
    <xdr:to>
      <xdr:col>4</xdr:col>
      <xdr:colOff>206375</xdr:colOff>
      <xdr:row>99</xdr:row>
      <xdr:rowOff>35247</xdr:rowOff>
    </xdr:to>
    <xdr:sp macro="" textlink="">
      <xdr:nvSpPr>
        <xdr:cNvPr id="257" name="円/楕円 256"/>
        <xdr:cNvSpPr/>
      </xdr:nvSpPr>
      <xdr:spPr>
        <a:xfrm>
          <a:off x="2857500" y="1690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26374</xdr:rowOff>
    </xdr:from>
    <xdr:ext cx="534377" cy="259045"/>
    <xdr:sp macro="" textlink="">
      <xdr:nvSpPr>
        <xdr:cNvPr id="258" name="テキスト ボックス 257"/>
        <xdr:cNvSpPr txBox="1"/>
      </xdr:nvSpPr>
      <xdr:spPr>
        <a:xfrm>
          <a:off x="2641111" y="1699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47,008</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160272</xdr:rowOff>
    </xdr:from>
    <xdr:to>
      <xdr:col>3</xdr:col>
      <xdr:colOff>3175</xdr:colOff>
      <xdr:row>99</xdr:row>
      <xdr:rowOff>90422</xdr:rowOff>
    </xdr:to>
    <xdr:sp macro="" textlink="">
      <xdr:nvSpPr>
        <xdr:cNvPr id="259" name="円/楕円 258"/>
        <xdr:cNvSpPr/>
      </xdr:nvSpPr>
      <xdr:spPr>
        <a:xfrm>
          <a:off x="1968500" y="1696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81549</xdr:rowOff>
    </xdr:from>
    <xdr:ext cx="534377" cy="259045"/>
    <xdr:sp macro="" textlink="">
      <xdr:nvSpPr>
        <xdr:cNvPr id="260" name="テキスト ボックス 259"/>
        <xdr:cNvSpPr txBox="1"/>
      </xdr:nvSpPr>
      <xdr:spPr>
        <a:xfrm>
          <a:off x="1752111" y="1705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43,629</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856</xdr:rowOff>
    </xdr:from>
    <xdr:to>
      <xdr:col>1</xdr:col>
      <xdr:colOff>485775</xdr:colOff>
      <xdr:row>99</xdr:row>
      <xdr:rowOff>102456</xdr:rowOff>
    </xdr:to>
    <xdr:sp macro="" textlink="">
      <xdr:nvSpPr>
        <xdr:cNvPr id="261" name="円/楕円 260"/>
        <xdr:cNvSpPr/>
      </xdr:nvSpPr>
      <xdr:spPr>
        <a:xfrm>
          <a:off x="1079500" y="1697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93583</xdr:rowOff>
    </xdr:from>
    <xdr:ext cx="534377" cy="259045"/>
    <xdr:sp macro="" textlink="">
      <xdr:nvSpPr>
        <xdr:cNvPr id="262" name="テキスト ボックス 261"/>
        <xdr:cNvSpPr txBox="1"/>
      </xdr:nvSpPr>
      <xdr:spPr>
        <a:xfrm>
          <a:off x="863111" y="1706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42,892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6" name="テキスト ボックス 275"/>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90216</xdr:rowOff>
    </xdr:from>
    <xdr:to>
      <xdr:col>15</xdr:col>
      <xdr:colOff>180340</xdr:colOff>
      <xdr:row>37</xdr:row>
      <xdr:rowOff>160171</xdr:rowOff>
    </xdr:to>
    <xdr:cxnSp macro="">
      <xdr:nvCxnSpPr>
        <xdr:cNvPr id="286" name="直線コネクタ 285"/>
        <xdr:cNvCxnSpPr/>
      </xdr:nvCxnSpPr>
      <xdr:spPr>
        <a:xfrm flipV="1">
          <a:off x="10475595" y="5233716"/>
          <a:ext cx="1270" cy="12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163998</xdr:rowOff>
    </xdr:from>
    <xdr:ext cx="534377" cy="259045"/>
    <xdr:sp macro="" textlink="">
      <xdr:nvSpPr>
        <xdr:cNvPr id="287" name="補助費等最小値テキスト"/>
        <xdr:cNvSpPr txBox="1"/>
      </xdr:nvSpPr>
      <xdr:spPr>
        <a:xfrm>
          <a:off x="10528300" y="650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59,627</a:t>
          </a:r>
          <a:endParaRPr kumimoji="1" lang="ja-JP" altLang="en-US" sz="1000" b="1">
            <a:latin typeface="ＭＳ Ｐゴシック"/>
          </a:endParaRPr>
        </a:p>
      </xdr:txBody>
    </xdr:sp>
    <xdr:clientData/>
  </xdr:oneCellAnchor>
  <xdr:twoCellAnchor>
    <xdr:from>
      <xdr:col>15</xdr:col>
      <xdr:colOff>92075</xdr:colOff>
      <xdr:row>37</xdr:row>
      <xdr:rowOff>160171</xdr:rowOff>
    </xdr:from>
    <xdr:to>
      <xdr:col>15</xdr:col>
      <xdr:colOff>269875</xdr:colOff>
      <xdr:row>37</xdr:row>
      <xdr:rowOff>160171</xdr:rowOff>
    </xdr:to>
    <xdr:cxnSp macro="">
      <xdr:nvCxnSpPr>
        <xdr:cNvPr id="288" name="直線コネクタ 287"/>
        <xdr:cNvCxnSpPr/>
      </xdr:nvCxnSpPr>
      <xdr:spPr>
        <a:xfrm>
          <a:off x="10388600" y="6503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36893</xdr:rowOff>
    </xdr:from>
    <xdr:ext cx="599010" cy="259045"/>
    <xdr:sp macro="" textlink="">
      <xdr:nvSpPr>
        <xdr:cNvPr id="289" name="補助費等最大値テキスト"/>
        <xdr:cNvSpPr txBox="1"/>
      </xdr:nvSpPr>
      <xdr:spPr>
        <a:xfrm>
          <a:off x="10528300" y="5008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392,988</a:t>
          </a:r>
          <a:endParaRPr kumimoji="1" lang="ja-JP" altLang="en-US" sz="1000" b="1">
            <a:latin typeface="ＭＳ Ｐゴシック"/>
          </a:endParaRPr>
        </a:p>
      </xdr:txBody>
    </xdr:sp>
    <xdr:clientData/>
  </xdr:oneCellAnchor>
  <xdr:twoCellAnchor>
    <xdr:from>
      <xdr:col>15</xdr:col>
      <xdr:colOff>92075</xdr:colOff>
      <xdr:row>30</xdr:row>
      <xdr:rowOff>90216</xdr:rowOff>
    </xdr:from>
    <xdr:to>
      <xdr:col>15</xdr:col>
      <xdr:colOff>269875</xdr:colOff>
      <xdr:row>30</xdr:row>
      <xdr:rowOff>90216</xdr:rowOff>
    </xdr:to>
    <xdr:cxnSp macro="">
      <xdr:nvCxnSpPr>
        <xdr:cNvPr id="290" name="直線コネクタ 289"/>
        <xdr:cNvCxnSpPr/>
      </xdr:nvCxnSpPr>
      <xdr:spPr>
        <a:xfrm>
          <a:off x="10388600" y="523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53091</xdr:rowOff>
    </xdr:from>
    <xdr:to>
      <xdr:col>15</xdr:col>
      <xdr:colOff>180975</xdr:colOff>
      <xdr:row>36</xdr:row>
      <xdr:rowOff>91732</xdr:rowOff>
    </xdr:to>
    <xdr:cxnSp macro="">
      <xdr:nvCxnSpPr>
        <xdr:cNvPr id="291" name="直線コネクタ 290"/>
        <xdr:cNvCxnSpPr/>
      </xdr:nvCxnSpPr>
      <xdr:spPr>
        <a:xfrm flipV="1">
          <a:off x="9639300" y="6225291"/>
          <a:ext cx="838200" cy="3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165380</xdr:rowOff>
    </xdr:from>
    <xdr:ext cx="599010" cy="259045"/>
    <xdr:sp macro="" textlink="">
      <xdr:nvSpPr>
        <xdr:cNvPr id="292" name="補助費等平均値テキスト"/>
        <xdr:cNvSpPr txBox="1"/>
      </xdr:nvSpPr>
      <xdr:spPr>
        <a:xfrm>
          <a:off x="10528300" y="5994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140,931</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142503</xdr:rowOff>
    </xdr:from>
    <xdr:to>
      <xdr:col>15</xdr:col>
      <xdr:colOff>231775</xdr:colOff>
      <xdr:row>36</xdr:row>
      <xdr:rowOff>72653</xdr:rowOff>
    </xdr:to>
    <xdr:sp macro="" textlink="">
      <xdr:nvSpPr>
        <xdr:cNvPr id="293" name="フローチャート : 判断 292"/>
        <xdr:cNvSpPr/>
      </xdr:nvSpPr>
      <xdr:spPr>
        <a:xfrm>
          <a:off x="104267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2936</xdr:rowOff>
    </xdr:from>
    <xdr:to>
      <xdr:col>14</xdr:col>
      <xdr:colOff>28575</xdr:colOff>
      <xdr:row>36</xdr:row>
      <xdr:rowOff>91732</xdr:rowOff>
    </xdr:to>
    <xdr:cxnSp macro="">
      <xdr:nvCxnSpPr>
        <xdr:cNvPr id="294" name="直線コネクタ 293"/>
        <xdr:cNvCxnSpPr/>
      </xdr:nvCxnSpPr>
      <xdr:spPr>
        <a:xfrm>
          <a:off x="8750300" y="6175136"/>
          <a:ext cx="889000" cy="8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159877</xdr:rowOff>
    </xdr:from>
    <xdr:to>
      <xdr:col>14</xdr:col>
      <xdr:colOff>79375</xdr:colOff>
      <xdr:row>36</xdr:row>
      <xdr:rowOff>90027</xdr:rowOff>
    </xdr:to>
    <xdr:sp macro="" textlink="">
      <xdr:nvSpPr>
        <xdr:cNvPr id="295" name="フローチャート : 判断 294"/>
        <xdr:cNvSpPr/>
      </xdr:nvSpPr>
      <xdr:spPr>
        <a:xfrm>
          <a:off x="9588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106554</xdr:rowOff>
    </xdr:from>
    <xdr:ext cx="599010" cy="259045"/>
    <xdr:sp macro="" textlink="">
      <xdr:nvSpPr>
        <xdr:cNvPr id="296" name="テキスト ボックス 295"/>
        <xdr:cNvSpPr txBox="1"/>
      </xdr:nvSpPr>
      <xdr:spPr>
        <a:xfrm>
          <a:off x="9339794"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2936</xdr:rowOff>
    </xdr:from>
    <xdr:to>
      <xdr:col>12</xdr:col>
      <xdr:colOff>511175</xdr:colOff>
      <xdr:row>36</xdr:row>
      <xdr:rowOff>62974</xdr:rowOff>
    </xdr:to>
    <xdr:cxnSp macro="">
      <xdr:nvCxnSpPr>
        <xdr:cNvPr id="297" name="直線コネクタ 296"/>
        <xdr:cNvCxnSpPr/>
      </xdr:nvCxnSpPr>
      <xdr:spPr>
        <a:xfrm flipV="1">
          <a:off x="7861300" y="6175136"/>
          <a:ext cx="889000" cy="6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28923</xdr:rowOff>
    </xdr:from>
    <xdr:to>
      <xdr:col>12</xdr:col>
      <xdr:colOff>561975</xdr:colOff>
      <xdr:row>36</xdr:row>
      <xdr:rowOff>130523</xdr:rowOff>
    </xdr:to>
    <xdr:sp macro="" textlink="">
      <xdr:nvSpPr>
        <xdr:cNvPr id="298" name="フローチャート : 判断 297"/>
        <xdr:cNvSpPr/>
      </xdr:nvSpPr>
      <xdr:spPr>
        <a:xfrm>
          <a:off x="8699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121650</xdr:rowOff>
    </xdr:from>
    <xdr:ext cx="599010" cy="259045"/>
    <xdr:sp macro="" textlink="">
      <xdr:nvSpPr>
        <xdr:cNvPr id="299" name="テキスト ボックス 298"/>
        <xdr:cNvSpPr txBox="1"/>
      </xdr:nvSpPr>
      <xdr:spPr>
        <a:xfrm>
          <a:off x="8450794" y="6293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62974</xdr:rowOff>
    </xdr:from>
    <xdr:to>
      <xdr:col>11</xdr:col>
      <xdr:colOff>307975</xdr:colOff>
      <xdr:row>36</xdr:row>
      <xdr:rowOff>135555</xdr:rowOff>
    </xdr:to>
    <xdr:cxnSp macro="">
      <xdr:nvCxnSpPr>
        <xdr:cNvPr id="300" name="直線コネクタ 299"/>
        <xdr:cNvCxnSpPr/>
      </xdr:nvCxnSpPr>
      <xdr:spPr>
        <a:xfrm flipV="1">
          <a:off x="6972300" y="6235174"/>
          <a:ext cx="889000" cy="7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77360</xdr:rowOff>
    </xdr:from>
    <xdr:to>
      <xdr:col>11</xdr:col>
      <xdr:colOff>358775</xdr:colOff>
      <xdr:row>37</xdr:row>
      <xdr:rowOff>7510</xdr:rowOff>
    </xdr:to>
    <xdr:sp macro="" textlink="">
      <xdr:nvSpPr>
        <xdr:cNvPr id="301" name="フローチャート : 判断 300"/>
        <xdr:cNvSpPr/>
      </xdr:nvSpPr>
      <xdr:spPr>
        <a:xfrm>
          <a:off x="7810500" y="62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36</xdr:row>
      <xdr:rowOff>170087</xdr:rowOff>
    </xdr:from>
    <xdr:ext cx="599010" cy="259045"/>
    <xdr:sp macro="" textlink="">
      <xdr:nvSpPr>
        <xdr:cNvPr id="302" name="テキスト ボックス 301"/>
        <xdr:cNvSpPr txBox="1"/>
      </xdr:nvSpPr>
      <xdr:spPr>
        <a:xfrm>
          <a:off x="7561794" y="6342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103302</xdr:rowOff>
    </xdr:from>
    <xdr:to>
      <xdr:col>10</xdr:col>
      <xdr:colOff>155575</xdr:colOff>
      <xdr:row>37</xdr:row>
      <xdr:rowOff>33452</xdr:rowOff>
    </xdr:to>
    <xdr:sp macro="" textlink="">
      <xdr:nvSpPr>
        <xdr:cNvPr id="303" name="フローチャート : 判断 302"/>
        <xdr:cNvSpPr/>
      </xdr:nvSpPr>
      <xdr:spPr>
        <a:xfrm>
          <a:off x="6921500" y="627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24579</xdr:rowOff>
    </xdr:from>
    <xdr:ext cx="599010" cy="259045"/>
    <xdr:sp macro="" textlink="">
      <xdr:nvSpPr>
        <xdr:cNvPr id="304" name="テキスト ボックス 303"/>
        <xdr:cNvSpPr txBox="1"/>
      </xdr:nvSpPr>
      <xdr:spPr>
        <a:xfrm>
          <a:off x="6672794" y="6368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2291</xdr:rowOff>
    </xdr:from>
    <xdr:to>
      <xdr:col>15</xdr:col>
      <xdr:colOff>231775</xdr:colOff>
      <xdr:row>36</xdr:row>
      <xdr:rowOff>103891</xdr:rowOff>
    </xdr:to>
    <xdr:sp macro="" textlink="">
      <xdr:nvSpPr>
        <xdr:cNvPr id="310" name="円/楕円 309"/>
        <xdr:cNvSpPr/>
      </xdr:nvSpPr>
      <xdr:spPr>
        <a:xfrm>
          <a:off x="10426700" y="617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152168</xdr:rowOff>
    </xdr:from>
    <xdr:ext cx="599010" cy="259045"/>
    <xdr:sp macro="" textlink="">
      <xdr:nvSpPr>
        <xdr:cNvPr id="311" name="補助費等該当値テキスト"/>
        <xdr:cNvSpPr txBox="1"/>
      </xdr:nvSpPr>
      <xdr:spPr>
        <a:xfrm>
          <a:off x="10528300" y="615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132,732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40932</xdr:rowOff>
    </xdr:from>
    <xdr:to>
      <xdr:col>14</xdr:col>
      <xdr:colOff>79375</xdr:colOff>
      <xdr:row>36</xdr:row>
      <xdr:rowOff>142532</xdr:rowOff>
    </xdr:to>
    <xdr:sp macro="" textlink="">
      <xdr:nvSpPr>
        <xdr:cNvPr id="312" name="円/楕円 311"/>
        <xdr:cNvSpPr/>
      </xdr:nvSpPr>
      <xdr:spPr>
        <a:xfrm>
          <a:off x="9588500" y="621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133659</xdr:rowOff>
    </xdr:from>
    <xdr:ext cx="599010" cy="259045"/>
    <xdr:sp macro="" textlink="">
      <xdr:nvSpPr>
        <xdr:cNvPr id="313" name="テキスト ボックス 312"/>
        <xdr:cNvSpPr txBox="1"/>
      </xdr:nvSpPr>
      <xdr:spPr>
        <a:xfrm>
          <a:off x="9339794" y="6305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122,590</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123586</xdr:rowOff>
    </xdr:from>
    <xdr:to>
      <xdr:col>12</xdr:col>
      <xdr:colOff>561975</xdr:colOff>
      <xdr:row>36</xdr:row>
      <xdr:rowOff>53736</xdr:rowOff>
    </xdr:to>
    <xdr:sp macro="" textlink="">
      <xdr:nvSpPr>
        <xdr:cNvPr id="314" name="円/楕円 313"/>
        <xdr:cNvSpPr/>
      </xdr:nvSpPr>
      <xdr:spPr>
        <a:xfrm>
          <a:off x="8699500" y="612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70263</xdr:rowOff>
    </xdr:from>
    <xdr:ext cx="599010" cy="259045"/>
    <xdr:sp macro="" textlink="">
      <xdr:nvSpPr>
        <xdr:cNvPr id="315" name="テキスト ボックス 314"/>
        <xdr:cNvSpPr txBox="1"/>
      </xdr:nvSpPr>
      <xdr:spPr>
        <a:xfrm>
          <a:off x="8450794" y="5899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145,896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12174</xdr:rowOff>
    </xdr:from>
    <xdr:to>
      <xdr:col>11</xdr:col>
      <xdr:colOff>358775</xdr:colOff>
      <xdr:row>36</xdr:row>
      <xdr:rowOff>113774</xdr:rowOff>
    </xdr:to>
    <xdr:sp macro="" textlink="">
      <xdr:nvSpPr>
        <xdr:cNvPr id="316" name="円/楕円 315"/>
        <xdr:cNvSpPr/>
      </xdr:nvSpPr>
      <xdr:spPr>
        <a:xfrm>
          <a:off x="7810500" y="618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130301</xdr:rowOff>
    </xdr:from>
    <xdr:ext cx="599010" cy="259045"/>
    <xdr:sp macro="" textlink="">
      <xdr:nvSpPr>
        <xdr:cNvPr id="317" name="テキスト ボックス 316"/>
        <xdr:cNvSpPr txBox="1"/>
      </xdr:nvSpPr>
      <xdr:spPr>
        <a:xfrm>
          <a:off x="7561794" y="5959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130,138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84755</xdr:rowOff>
    </xdr:from>
    <xdr:to>
      <xdr:col>10</xdr:col>
      <xdr:colOff>155575</xdr:colOff>
      <xdr:row>37</xdr:row>
      <xdr:rowOff>14905</xdr:rowOff>
    </xdr:to>
    <xdr:sp macro="" textlink="">
      <xdr:nvSpPr>
        <xdr:cNvPr id="318" name="円/楕円 317"/>
        <xdr:cNvSpPr/>
      </xdr:nvSpPr>
      <xdr:spPr>
        <a:xfrm>
          <a:off x="6921500" y="625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31432</xdr:rowOff>
    </xdr:from>
    <xdr:ext cx="599010" cy="259045"/>
    <xdr:sp macro="" textlink="">
      <xdr:nvSpPr>
        <xdr:cNvPr id="319" name="テキスト ボックス 318"/>
        <xdr:cNvSpPr txBox="1"/>
      </xdr:nvSpPr>
      <xdr:spPr>
        <a:xfrm>
          <a:off x="6672794" y="603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111,088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3" name="テキスト ボックス 332"/>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5" name="テキスト ボックス 334"/>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7" name="テキスト ボックス 336"/>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47786</xdr:rowOff>
    </xdr:from>
    <xdr:to>
      <xdr:col>15</xdr:col>
      <xdr:colOff>180340</xdr:colOff>
      <xdr:row>59</xdr:row>
      <xdr:rowOff>5352</xdr:rowOff>
    </xdr:to>
    <xdr:cxnSp macro="">
      <xdr:nvCxnSpPr>
        <xdr:cNvPr id="345" name="直線コネクタ 344"/>
        <xdr:cNvCxnSpPr/>
      </xdr:nvCxnSpPr>
      <xdr:spPr>
        <a:xfrm flipV="1">
          <a:off x="10475595" y="8620286"/>
          <a:ext cx="1270" cy="1500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9179</xdr:rowOff>
    </xdr:from>
    <xdr:ext cx="534377" cy="259045"/>
    <xdr:sp macro="" textlink="">
      <xdr:nvSpPr>
        <xdr:cNvPr id="346" name="普通建設事業費最小値テキスト"/>
        <xdr:cNvSpPr txBox="1"/>
      </xdr:nvSpPr>
      <xdr:spPr>
        <a:xfrm>
          <a:off x="10528300" y="1012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28,639</a:t>
          </a:r>
          <a:endParaRPr kumimoji="1" lang="ja-JP" altLang="en-US" sz="1000" b="1">
            <a:latin typeface="ＭＳ Ｐゴシック"/>
          </a:endParaRPr>
        </a:p>
      </xdr:txBody>
    </xdr:sp>
    <xdr:clientData/>
  </xdr:oneCellAnchor>
  <xdr:twoCellAnchor>
    <xdr:from>
      <xdr:col>15</xdr:col>
      <xdr:colOff>92075</xdr:colOff>
      <xdr:row>59</xdr:row>
      <xdr:rowOff>5352</xdr:rowOff>
    </xdr:from>
    <xdr:to>
      <xdr:col>15</xdr:col>
      <xdr:colOff>269875</xdr:colOff>
      <xdr:row>59</xdr:row>
      <xdr:rowOff>5352</xdr:rowOff>
    </xdr:to>
    <xdr:cxnSp macro="">
      <xdr:nvCxnSpPr>
        <xdr:cNvPr id="347" name="直線コネクタ 346"/>
        <xdr:cNvCxnSpPr/>
      </xdr:nvCxnSpPr>
      <xdr:spPr>
        <a:xfrm>
          <a:off x="10388600" y="10120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165913</xdr:rowOff>
    </xdr:from>
    <xdr:ext cx="599010" cy="259045"/>
    <xdr:sp macro="" textlink="">
      <xdr:nvSpPr>
        <xdr:cNvPr id="348" name="普通建設事業費最大値テキスト"/>
        <xdr:cNvSpPr txBox="1"/>
      </xdr:nvSpPr>
      <xdr:spPr>
        <a:xfrm>
          <a:off x="10528300" y="839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488,145</a:t>
          </a:r>
          <a:endParaRPr kumimoji="1" lang="ja-JP" altLang="en-US" sz="1000" b="1">
            <a:latin typeface="ＭＳ Ｐゴシック"/>
          </a:endParaRPr>
        </a:p>
      </xdr:txBody>
    </xdr:sp>
    <xdr:clientData/>
  </xdr:oneCellAnchor>
  <xdr:twoCellAnchor>
    <xdr:from>
      <xdr:col>15</xdr:col>
      <xdr:colOff>92075</xdr:colOff>
      <xdr:row>50</xdr:row>
      <xdr:rowOff>47786</xdr:rowOff>
    </xdr:from>
    <xdr:to>
      <xdr:col>15</xdr:col>
      <xdr:colOff>269875</xdr:colOff>
      <xdr:row>50</xdr:row>
      <xdr:rowOff>47786</xdr:rowOff>
    </xdr:to>
    <xdr:cxnSp macro="">
      <xdr:nvCxnSpPr>
        <xdr:cNvPr id="349" name="直線コネクタ 348"/>
        <xdr:cNvCxnSpPr/>
      </xdr:nvCxnSpPr>
      <xdr:spPr>
        <a:xfrm>
          <a:off x="10388600" y="862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14542</xdr:rowOff>
    </xdr:from>
    <xdr:to>
      <xdr:col>15</xdr:col>
      <xdr:colOff>180975</xdr:colOff>
      <xdr:row>58</xdr:row>
      <xdr:rowOff>44759</xdr:rowOff>
    </xdr:to>
    <xdr:cxnSp macro="">
      <xdr:nvCxnSpPr>
        <xdr:cNvPr id="350" name="直線コネクタ 349"/>
        <xdr:cNvCxnSpPr/>
      </xdr:nvCxnSpPr>
      <xdr:spPr>
        <a:xfrm flipV="1">
          <a:off x="9639300" y="9958642"/>
          <a:ext cx="838200" cy="3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33831</xdr:rowOff>
    </xdr:from>
    <xdr:ext cx="599010" cy="259045"/>
    <xdr:sp macro="" textlink="">
      <xdr:nvSpPr>
        <xdr:cNvPr id="351" name="普通建設事業費平均値テキスト"/>
        <xdr:cNvSpPr txBox="1"/>
      </xdr:nvSpPr>
      <xdr:spPr>
        <a:xfrm>
          <a:off x="10528300" y="9463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168,868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10954</xdr:rowOff>
    </xdr:from>
    <xdr:to>
      <xdr:col>15</xdr:col>
      <xdr:colOff>231775</xdr:colOff>
      <xdr:row>56</xdr:row>
      <xdr:rowOff>112554</xdr:rowOff>
    </xdr:to>
    <xdr:sp macro="" textlink="">
      <xdr:nvSpPr>
        <xdr:cNvPr id="352" name="フローチャート : 判断 351"/>
        <xdr:cNvSpPr/>
      </xdr:nvSpPr>
      <xdr:spPr>
        <a:xfrm>
          <a:off x="10426700" y="961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26033</xdr:rowOff>
    </xdr:from>
    <xdr:to>
      <xdr:col>14</xdr:col>
      <xdr:colOff>28575</xdr:colOff>
      <xdr:row>58</xdr:row>
      <xdr:rowOff>44759</xdr:rowOff>
    </xdr:to>
    <xdr:cxnSp macro="">
      <xdr:nvCxnSpPr>
        <xdr:cNvPr id="353" name="直線コネクタ 352"/>
        <xdr:cNvCxnSpPr/>
      </xdr:nvCxnSpPr>
      <xdr:spPr>
        <a:xfrm>
          <a:off x="8750300" y="9970133"/>
          <a:ext cx="889000" cy="1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32752</xdr:rowOff>
    </xdr:from>
    <xdr:to>
      <xdr:col>14</xdr:col>
      <xdr:colOff>79375</xdr:colOff>
      <xdr:row>56</xdr:row>
      <xdr:rowOff>134352</xdr:rowOff>
    </xdr:to>
    <xdr:sp macro="" textlink="">
      <xdr:nvSpPr>
        <xdr:cNvPr id="354" name="フローチャート : 判断 353"/>
        <xdr:cNvSpPr/>
      </xdr:nvSpPr>
      <xdr:spPr>
        <a:xfrm>
          <a:off x="95885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150879</xdr:rowOff>
    </xdr:from>
    <xdr:ext cx="599010" cy="259045"/>
    <xdr:sp macro="" textlink="">
      <xdr:nvSpPr>
        <xdr:cNvPr id="355" name="テキスト ボックス 354"/>
        <xdr:cNvSpPr txBox="1"/>
      </xdr:nvSpPr>
      <xdr:spPr>
        <a:xfrm>
          <a:off x="9339794" y="940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25674</xdr:rowOff>
    </xdr:from>
    <xdr:to>
      <xdr:col>12</xdr:col>
      <xdr:colOff>511175</xdr:colOff>
      <xdr:row>58</xdr:row>
      <xdr:rowOff>26033</xdr:rowOff>
    </xdr:to>
    <xdr:cxnSp macro="">
      <xdr:nvCxnSpPr>
        <xdr:cNvPr id="356" name="直線コネクタ 355"/>
        <xdr:cNvCxnSpPr/>
      </xdr:nvCxnSpPr>
      <xdr:spPr>
        <a:xfrm>
          <a:off x="7861300" y="9969774"/>
          <a:ext cx="889000" cy="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160174</xdr:rowOff>
    </xdr:from>
    <xdr:to>
      <xdr:col>12</xdr:col>
      <xdr:colOff>561975</xdr:colOff>
      <xdr:row>56</xdr:row>
      <xdr:rowOff>90324</xdr:rowOff>
    </xdr:to>
    <xdr:sp macro="" textlink="">
      <xdr:nvSpPr>
        <xdr:cNvPr id="357" name="フローチャート : 判断 356"/>
        <xdr:cNvSpPr/>
      </xdr:nvSpPr>
      <xdr:spPr>
        <a:xfrm>
          <a:off x="8699500" y="958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106851</xdr:rowOff>
    </xdr:from>
    <xdr:ext cx="599010" cy="259045"/>
    <xdr:sp macro="" textlink="">
      <xdr:nvSpPr>
        <xdr:cNvPr id="358" name="テキスト ボックス 357"/>
        <xdr:cNvSpPr txBox="1"/>
      </xdr:nvSpPr>
      <xdr:spPr>
        <a:xfrm>
          <a:off x="8450794" y="9365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666</xdr:rowOff>
    </xdr:from>
    <xdr:to>
      <xdr:col>11</xdr:col>
      <xdr:colOff>307975</xdr:colOff>
      <xdr:row>58</xdr:row>
      <xdr:rowOff>25674</xdr:rowOff>
    </xdr:to>
    <xdr:cxnSp macro="">
      <xdr:nvCxnSpPr>
        <xdr:cNvPr id="359" name="直線コネクタ 358"/>
        <xdr:cNvCxnSpPr/>
      </xdr:nvCxnSpPr>
      <xdr:spPr>
        <a:xfrm>
          <a:off x="6972300" y="9773316"/>
          <a:ext cx="889000" cy="19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163727</xdr:rowOff>
    </xdr:from>
    <xdr:to>
      <xdr:col>11</xdr:col>
      <xdr:colOff>358775</xdr:colOff>
      <xdr:row>56</xdr:row>
      <xdr:rowOff>93877</xdr:rowOff>
    </xdr:to>
    <xdr:sp macro="" textlink="">
      <xdr:nvSpPr>
        <xdr:cNvPr id="360" name="フローチャート : 判断 359"/>
        <xdr:cNvSpPr/>
      </xdr:nvSpPr>
      <xdr:spPr>
        <a:xfrm>
          <a:off x="7810500" y="959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110404</xdr:rowOff>
    </xdr:from>
    <xdr:ext cx="599010" cy="259045"/>
    <xdr:sp macro="" textlink="">
      <xdr:nvSpPr>
        <xdr:cNvPr id="361" name="テキスト ボックス 360"/>
        <xdr:cNvSpPr txBox="1"/>
      </xdr:nvSpPr>
      <xdr:spPr>
        <a:xfrm>
          <a:off x="7561794" y="936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83541</xdr:rowOff>
    </xdr:from>
    <xdr:to>
      <xdr:col>10</xdr:col>
      <xdr:colOff>155575</xdr:colOff>
      <xdr:row>57</xdr:row>
      <xdr:rowOff>13691</xdr:rowOff>
    </xdr:to>
    <xdr:sp macro="" textlink="">
      <xdr:nvSpPr>
        <xdr:cNvPr id="362" name="フローチャート : 判断 361"/>
        <xdr:cNvSpPr/>
      </xdr:nvSpPr>
      <xdr:spPr>
        <a:xfrm>
          <a:off x="6921500" y="968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30218</xdr:rowOff>
    </xdr:from>
    <xdr:ext cx="599010" cy="259045"/>
    <xdr:sp macro="" textlink="">
      <xdr:nvSpPr>
        <xdr:cNvPr id="363" name="テキスト ボックス 362"/>
        <xdr:cNvSpPr txBox="1"/>
      </xdr:nvSpPr>
      <xdr:spPr>
        <a:xfrm>
          <a:off x="6672794" y="9459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135192</xdr:rowOff>
    </xdr:from>
    <xdr:to>
      <xdr:col>15</xdr:col>
      <xdr:colOff>231775</xdr:colOff>
      <xdr:row>58</xdr:row>
      <xdr:rowOff>65342</xdr:rowOff>
    </xdr:to>
    <xdr:sp macro="" textlink="">
      <xdr:nvSpPr>
        <xdr:cNvPr id="369" name="円/楕円 368"/>
        <xdr:cNvSpPr/>
      </xdr:nvSpPr>
      <xdr:spPr>
        <a:xfrm>
          <a:off x="10426700" y="990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113619</xdr:rowOff>
    </xdr:from>
    <xdr:ext cx="534377" cy="259045"/>
    <xdr:sp macro="" textlink="">
      <xdr:nvSpPr>
        <xdr:cNvPr id="370" name="普通建設事業費該当値テキスト"/>
        <xdr:cNvSpPr txBox="1"/>
      </xdr:nvSpPr>
      <xdr:spPr>
        <a:xfrm>
          <a:off x="10528300" y="988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78,325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165409</xdr:rowOff>
    </xdr:from>
    <xdr:to>
      <xdr:col>14</xdr:col>
      <xdr:colOff>79375</xdr:colOff>
      <xdr:row>58</xdr:row>
      <xdr:rowOff>95559</xdr:rowOff>
    </xdr:to>
    <xdr:sp macro="" textlink="">
      <xdr:nvSpPr>
        <xdr:cNvPr id="371" name="円/楕円 370"/>
        <xdr:cNvSpPr/>
      </xdr:nvSpPr>
      <xdr:spPr>
        <a:xfrm>
          <a:off x="9588500" y="993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86686</xdr:rowOff>
    </xdr:from>
    <xdr:ext cx="534377" cy="259045"/>
    <xdr:sp macro="" textlink="">
      <xdr:nvSpPr>
        <xdr:cNvPr id="372" name="テキスト ボックス 371"/>
        <xdr:cNvSpPr txBox="1"/>
      </xdr:nvSpPr>
      <xdr:spPr>
        <a:xfrm>
          <a:off x="9372111" y="1003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69,072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146683</xdr:rowOff>
    </xdr:from>
    <xdr:to>
      <xdr:col>12</xdr:col>
      <xdr:colOff>561975</xdr:colOff>
      <xdr:row>58</xdr:row>
      <xdr:rowOff>76833</xdr:rowOff>
    </xdr:to>
    <xdr:sp macro="" textlink="">
      <xdr:nvSpPr>
        <xdr:cNvPr id="373" name="円/楕円 372"/>
        <xdr:cNvSpPr/>
      </xdr:nvSpPr>
      <xdr:spPr>
        <a:xfrm>
          <a:off x="8699500" y="991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67960</xdr:rowOff>
    </xdr:from>
    <xdr:ext cx="534377" cy="259045"/>
    <xdr:sp macro="" textlink="">
      <xdr:nvSpPr>
        <xdr:cNvPr id="374" name="テキスト ボックス 373"/>
        <xdr:cNvSpPr txBox="1"/>
      </xdr:nvSpPr>
      <xdr:spPr>
        <a:xfrm>
          <a:off x="8483111" y="1001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74,806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146324</xdr:rowOff>
    </xdr:from>
    <xdr:to>
      <xdr:col>11</xdr:col>
      <xdr:colOff>358775</xdr:colOff>
      <xdr:row>58</xdr:row>
      <xdr:rowOff>76474</xdr:rowOff>
    </xdr:to>
    <xdr:sp macro="" textlink="">
      <xdr:nvSpPr>
        <xdr:cNvPr id="375" name="円/楕円 374"/>
        <xdr:cNvSpPr/>
      </xdr:nvSpPr>
      <xdr:spPr>
        <a:xfrm>
          <a:off x="7810500" y="991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67601</xdr:rowOff>
    </xdr:from>
    <xdr:ext cx="534377" cy="259045"/>
    <xdr:sp macro="" textlink="">
      <xdr:nvSpPr>
        <xdr:cNvPr id="376" name="テキスト ボックス 375"/>
        <xdr:cNvSpPr txBox="1"/>
      </xdr:nvSpPr>
      <xdr:spPr>
        <a:xfrm>
          <a:off x="7594111" y="1001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74,916</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121316</xdr:rowOff>
    </xdr:from>
    <xdr:to>
      <xdr:col>10</xdr:col>
      <xdr:colOff>155575</xdr:colOff>
      <xdr:row>57</xdr:row>
      <xdr:rowOff>51466</xdr:rowOff>
    </xdr:to>
    <xdr:sp macro="" textlink="">
      <xdr:nvSpPr>
        <xdr:cNvPr id="377" name="円/楕円 376"/>
        <xdr:cNvSpPr/>
      </xdr:nvSpPr>
      <xdr:spPr>
        <a:xfrm>
          <a:off x="6921500" y="972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42593</xdr:rowOff>
    </xdr:from>
    <xdr:ext cx="599010" cy="259045"/>
    <xdr:sp macro="" textlink="">
      <xdr:nvSpPr>
        <xdr:cNvPr id="378" name="テキスト ボックス 377"/>
        <xdr:cNvSpPr txBox="1"/>
      </xdr:nvSpPr>
      <xdr:spPr>
        <a:xfrm>
          <a:off x="6672794" y="9815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135,074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2" name="テキスト ボックス 391"/>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4" name="テキスト ボックス 393"/>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6" name="テキスト ボックス 395"/>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112144</xdr:rowOff>
    </xdr:from>
    <xdr:to>
      <xdr:col>15</xdr:col>
      <xdr:colOff>180340</xdr:colOff>
      <xdr:row>78</xdr:row>
      <xdr:rowOff>139700</xdr:rowOff>
    </xdr:to>
    <xdr:cxnSp macro="">
      <xdr:nvCxnSpPr>
        <xdr:cNvPr id="400" name="直線コネクタ 399"/>
        <xdr:cNvCxnSpPr/>
      </xdr:nvCxnSpPr>
      <xdr:spPr>
        <a:xfrm flipV="1">
          <a:off x="10475595" y="12456544"/>
          <a:ext cx="1270" cy="105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1"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2" name="直線コネクタ 401"/>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58821</xdr:rowOff>
    </xdr:from>
    <xdr:ext cx="599010" cy="259045"/>
    <xdr:sp macro="" textlink="">
      <xdr:nvSpPr>
        <xdr:cNvPr id="403" name="普通建設事業費 （ うち新規整備　）最大値テキスト"/>
        <xdr:cNvSpPr txBox="1"/>
      </xdr:nvSpPr>
      <xdr:spPr>
        <a:xfrm>
          <a:off x="10528300" y="1223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231,027</a:t>
          </a:r>
          <a:endParaRPr kumimoji="1" lang="ja-JP" altLang="en-US" sz="1000" b="1">
            <a:latin typeface="ＭＳ Ｐゴシック"/>
          </a:endParaRPr>
        </a:p>
      </xdr:txBody>
    </xdr:sp>
    <xdr:clientData/>
  </xdr:oneCellAnchor>
  <xdr:twoCellAnchor>
    <xdr:from>
      <xdr:col>15</xdr:col>
      <xdr:colOff>92075</xdr:colOff>
      <xdr:row>72</xdr:row>
      <xdr:rowOff>112144</xdr:rowOff>
    </xdr:from>
    <xdr:to>
      <xdr:col>15</xdr:col>
      <xdr:colOff>269875</xdr:colOff>
      <xdr:row>72</xdr:row>
      <xdr:rowOff>112144</xdr:rowOff>
    </xdr:to>
    <xdr:cxnSp macro="">
      <xdr:nvCxnSpPr>
        <xdr:cNvPr id="404" name="直線コネクタ 403"/>
        <xdr:cNvCxnSpPr/>
      </xdr:nvCxnSpPr>
      <xdr:spPr>
        <a:xfrm>
          <a:off x="10388600" y="1245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88960</xdr:rowOff>
    </xdr:from>
    <xdr:to>
      <xdr:col>15</xdr:col>
      <xdr:colOff>180975</xdr:colOff>
      <xdr:row>77</xdr:row>
      <xdr:rowOff>165554</xdr:rowOff>
    </xdr:to>
    <xdr:cxnSp macro="">
      <xdr:nvCxnSpPr>
        <xdr:cNvPr id="405" name="直線コネクタ 404"/>
        <xdr:cNvCxnSpPr/>
      </xdr:nvCxnSpPr>
      <xdr:spPr>
        <a:xfrm>
          <a:off x="9639300" y="13290610"/>
          <a:ext cx="838200" cy="7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32362</xdr:rowOff>
    </xdr:from>
    <xdr:ext cx="534377" cy="259045"/>
    <xdr:sp macro="" textlink="">
      <xdr:nvSpPr>
        <xdr:cNvPr id="406" name="普通建設事業費 （ うち新規整備　）平均値テキスト"/>
        <xdr:cNvSpPr txBox="1"/>
      </xdr:nvSpPr>
      <xdr:spPr>
        <a:xfrm>
          <a:off x="10528300" y="13062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54,870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9485</xdr:rowOff>
    </xdr:from>
    <xdr:to>
      <xdr:col>15</xdr:col>
      <xdr:colOff>231775</xdr:colOff>
      <xdr:row>77</xdr:row>
      <xdr:rowOff>111085</xdr:rowOff>
    </xdr:to>
    <xdr:sp macro="" textlink="">
      <xdr:nvSpPr>
        <xdr:cNvPr id="407" name="フローチャート : 判断 406"/>
        <xdr:cNvSpPr/>
      </xdr:nvSpPr>
      <xdr:spPr>
        <a:xfrm>
          <a:off x="104267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88960</xdr:rowOff>
    </xdr:from>
    <xdr:to>
      <xdr:col>14</xdr:col>
      <xdr:colOff>28575</xdr:colOff>
      <xdr:row>77</xdr:row>
      <xdr:rowOff>144025</xdr:rowOff>
    </xdr:to>
    <xdr:cxnSp macro="">
      <xdr:nvCxnSpPr>
        <xdr:cNvPr id="408" name="直線コネクタ 407"/>
        <xdr:cNvCxnSpPr/>
      </xdr:nvCxnSpPr>
      <xdr:spPr>
        <a:xfrm flipV="1">
          <a:off x="8750300" y="13290610"/>
          <a:ext cx="889000" cy="5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109035</xdr:rowOff>
    </xdr:from>
    <xdr:to>
      <xdr:col>14</xdr:col>
      <xdr:colOff>79375</xdr:colOff>
      <xdr:row>77</xdr:row>
      <xdr:rowOff>39185</xdr:rowOff>
    </xdr:to>
    <xdr:sp macro="" textlink="">
      <xdr:nvSpPr>
        <xdr:cNvPr id="409" name="フローチャート : 判断 408"/>
        <xdr:cNvSpPr/>
      </xdr:nvSpPr>
      <xdr:spPr>
        <a:xfrm>
          <a:off x="9588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55712</xdr:rowOff>
    </xdr:from>
    <xdr:ext cx="534377" cy="259045"/>
    <xdr:sp macro="" textlink="">
      <xdr:nvSpPr>
        <xdr:cNvPr id="410" name="テキスト ボックス 409"/>
        <xdr:cNvSpPr txBox="1"/>
      </xdr:nvSpPr>
      <xdr:spPr>
        <a:xfrm>
          <a:off x="9372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95041</xdr:rowOff>
    </xdr:from>
    <xdr:to>
      <xdr:col>12</xdr:col>
      <xdr:colOff>561975</xdr:colOff>
      <xdr:row>77</xdr:row>
      <xdr:rowOff>25191</xdr:rowOff>
    </xdr:to>
    <xdr:sp macro="" textlink="">
      <xdr:nvSpPr>
        <xdr:cNvPr id="411" name="フローチャート : 判断 410"/>
        <xdr:cNvSpPr/>
      </xdr:nvSpPr>
      <xdr:spPr>
        <a:xfrm>
          <a:off x="8699500" y="1312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41717</xdr:rowOff>
    </xdr:from>
    <xdr:ext cx="534377" cy="259045"/>
    <xdr:sp macro="" textlink="">
      <xdr:nvSpPr>
        <xdr:cNvPr id="412" name="テキスト ボックス 411"/>
        <xdr:cNvSpPr txBox="1"/>
      </xdr:nvSpPr>
      <xdr:spPr>
        <a:xfrm>
          <a:off x="8483111" y="1290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114754</xdr:rowOff>
    </xdr:from>
    <xdr:to>
      <xdr:col>15</xdr:col>
      <xdr:colOff>231775</xdr:colOff>
      <xdr:row>78</xdr:row>
      <xdr:rowOff>44904</xdr:rowOff>
    </xdr:to>
    <xdr:sp macro="" textlink="">
      <xdr:nvSpPr>
        <xdr:cNvPr id="418" name="円/楕円 417"/>
        <xdr:cNvSpPr/>
      </xdr:nvSpPr>
      <xdr:spPr>
        <a:xfrm>
          <a:off x="10426700" y="1331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93181</xdr:rowOff>
    </xdr:from>
    <xdr:ext cx="534377" cy="259045"/>
    <xdr:sp macro="" textlink="">
      <xdr:nvSpPr>
        <xdr:cNvPr id="419" name="普通建設事業費 （ うち新規整備　）該当値テキスト"/>
        <xdr:cNvSpPr txBox="1"/>
      </xdr:nvSpPr>
      <xdr:spPr>
        <a:xfrm>
          <a:off x="10528300" y="1329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31,845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38160</xdr:rowOff>
    </xdr:from>
    <xdr:to>
      <xdr:col>14</xdr:col>
      <xdr:colOff>79375</xdr:colOff>
      <xdr:row>77</xdr:row>
      <xdr:rowOff>139760</xdr:rowOff>
    </xdr:to>
    <xdr:sp macro="" textlink="">
      <xdr:nvSpPr>
        <xdr:cNvPr id="420" name="円/楕円 419"/>
        <xdr:cNvSpPr/>
      </xdr:nvSpPr>
      <xdr:spPr>
        <a:xfrm>
          <a:off x="9588500" y="1323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130887</xdr:rowOff>
    </xdr:from>
    <xdr:ext cx="534377" cy="259045"/>
    <xdr:sp macro="" textlink="">
      <xdr:nvSpPr>
        <xdr:cNvPr id="421" name="テキスト ボックス 420"/>
        <xdr:cNvSpPr txBox="1"/>
      </xdr:nvSpPr>
      <xdr:spPr>
        <a:xfrm>
          <a:off x="9372111" y="1333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48,598</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93225</xdr:rowOff>
    </xdr:from>
    <xdr:to>
      <xdr:col>12</xdr:col>
      <xdr:colOff>561975</xdr:colOff>
      <xdr:row>78</xdr:row>
      <xdr:rowOff>23375</xdr:rowOff>
    </xdr:to>
    <xdr:sp macro="" textlink="">
      <xdr:nvSpPr>
        <xdr:cNvPr id="422" name="円/楕円 421"/>
        <xdr:cNvSpPr/>
      </xdr:nvSpPr>
      <xdr:spPr>
        <a:xfrm>
          <a:off x="8699500" y="1329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14502</xdr:rowOff>
    </xdr:from>
    <xdr:ext cx="534377" cy="259045"/>
    <xdr:sp macro="" textlink="">
      <xdr:nvSpPr>
        <xdr:cNvPr id="423" name="テキスト ボックス 422"/>
        <xdr:cNvSpPr txBox="1"/>
      </xdr:nvSpPr>
      <xdr:spPr>
        <a:xfrm>
          <a:off x="8483111" y="1338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36,554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21,825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7" name="テキスト ボックス 43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9" name="テキスト ボックス 43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1" name="テキスト ボックス 44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3208</xdr:rowOff>
    </xdr:from>
    <xdr:to>
      <xdr:col>15</xdr:col>
      <xdr:colOff>180340</xdr:colOff>
      <xdr:row>98</xdr:row>
      <xdr:rowOff>106302</xdr:rowOff>
    </xdr:to>
    <xdr:cxnSp macro="">
      <xdr:nvCxnSpPr>
        <xdr:cNvPr id="445" name="直線コネクタ 444"/>
        <xdr:cNvCxnSpPr/>
      </xdr:nvCxnSpPr>
      <xdr:spPr>
        <a:xfrm flipV="1">
          <a:off x="10475595" y="15433708"/>
          <a:ext cx="1270" cy="1474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110129</xdr:rowOff>
    </xdr:from>
    <xdr:ext cx="469744" cy="259045"/>
    <xdr:sp macro="" textlink="">
      <xdr:nvSpPr>
        <xdr:cNvPr id="446" name="普通建設事業費 （ うち更新整備　）最小値テキスト"/>
        <xdr:cNvSpPr txBox="1"/>
      </xdr:nvSpPr>
      <xdr:spPr>
        <a:xfrm>
          <a:off x="10528300" y="1691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7,305</a:t>
          </a:r>
          <a:endParaRPr kumimoji="1" lang="ja-JP" altLang="en-US" sz="1000" b="1">
            <a:latin typeface="ＭＳ Ｐゴシック"/>
          </a:endParaRPr>
        </a:p>
      </xdr:txBody>
    </xdr:sp>
    <xdr:clientData/>
  </xdr:oneCellAnchor>
  <xdr:twoCellAnchor>
    <xdr:from>
      <xdr:col>15</xdr:col>
      <xdr:colOff>92075</xdr:colOff>
      <xdr:row>98</xdr:row>
      <xdr:rowOff>106302</xdr:rowOff>
    </xdr:from>
    <xdr:to>
      <xdr:col>15</xdr:col>
      <xdr:colOff>269875</xdr:colOff>
      <xdr:row>98</xdr:row>
      <xdr:rowOff>106302</xdr:rowOff>
    </xdr:to>
    <xdr:cxnSp macro="">
      <xdr:nvCxnSpPr>
        <xdr:cNvPr id="447" name="直線コネクタ 446"/>
        <xdr:cNvCxnSpPr/>
      </xdr:nvCxnSpPr>
      <xdr:spPr>
        <a:xfrm>
          <a:off x="10388600" y="1690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121335</xdr:rowOff>
    </xdr:from>
    <xdr:ext cx="599010" cy="259045"/>
    <xdr:sp macro="" textlink="">
      <xdr:nvSpPr>
        <xdr:cNvPr id="448" name="普通建設事業費 （ うち更新整備　）最大値テキスト"/>
        <xdr:cNvSpPr txBox="1"/>
      </xdr:nvSpPr>
      <xdr:spPr>
        <a:xfrm>
          <a:off x="10528300" y="1520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329,854</a:t>
          </a:r>
          <a:endParaRPr kumimoji="1" lang="ja-JP" altLang="en-US" sz="1000" b="1">
            <a:latin typeface="ＭＳ Ｐゴシック"/>
          </a:endParaRPr>
        </a:p>
      </xdr:txBody>
    </xdr:sp>
    <xdr:clientData/>
  </xdr:oneCellAnchor>
  <xdr:twoCellAnchor>
    <xdr:from>
      <xdr:col>15</xdr:col>
      <xdr:colOff>92075</xdr:colOff>
      <xdr:row>90</xdr:row>
      <xdr:rowOff>3208</xdr:rowOff>
    </xdr:from>
    <xdr:to>
      <xdr:col>15</xdr:col>
      <xdr:colOff>269875</xdr:colOff>
      <xdr:row>90</xdr:row>
      <xdr:rowOff>3208</xdr:rowOff>
    </xdr:to>
    <xdr:cxnSp macro="">
      <xdr:nvCxnSpPr>
        <xdr:cNvPr id="449" name="直線コネクタ 448"/>
        <xdr:cNvCxnSpPr/>
      </xdr:nvCxnSpPr>
      <xdr:spPr>
        <a:xfrm>
          <a:off x="10388600" y="15433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157448</xdr:rowOff>
    </xdr:from>
    <xdr:to>
      <xdr:col>15</xdr:col>
      <xdr:colOff>180975</xdr:colOff>
      <xdr:row>98</xdr:row>
      <xdr:rowOff>109727</xdr:rowOff>
    </xdr:to>
    <xdr:cxnSp macro="">
      <xdr:nvCxnSpPr>
        <xdr:cNvPr id="450" name="直線コネクタ 449"/>
        <xdr:cNvCxnSpPr/>
      </xdr:nvCxnSpPr>
      <xdr:spPr>
        <a:xfrm flipV="1">
          <a:off x="9639300" y="16788098"/>
          <a:ext cx="838200" cy="12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73596</xdr:rowOff>
    </xdr:from>
    <xdr:ext cx="534377" cy="259045"/>
    <xdr:sp macro="" textlink="">
      <xdr:nvSpPr>
        <xdr:cNvPr id="451" name="普通建設事業費 （ うち更新整備　）平均値テキスト"/>
        <xdr:cNvSpPr txBox="1"/>
      </xdr:nvSpPr>
      <xdr:spPr>
        <a:xfrm>
          <a:off x="10528300" y="16361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83,351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50719</xdr:rowOff>
    </xdr:from>
    <xdr:to>
      <xdr:col>15</xdr:col>
      <xdr:colOff>231775</xdr:colOff>
      <xdr:row>96</xdr:row>
      <xdr:rowOff>152319</xdr:rowOff>
    </xdr:to>
    <xdr:sp macro="" textlink="">
      <xdr:nvSpPr>
        <xdr:cNvPr id="452" name="フローチャート : 判断 451"/>
        <xdr:cNvSpPr/>
      </xdr:nvSpPr>
      <xdr:spPr>
        <a:xfrm>
          <a:off x="10426700" y="1650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10057</xdr:rowOff>
    </xdr:from>
    <xdr:to>
      <xdr:col>14</xdr:col>
      <xdr:colOff>28575</xdr:colOff>
      <xdr:row>98</xdr:row>
      <xdr:rowOff>109727</xdr:rowOff>
    </xdr:to>
    <xdr:cxnSp macro="">
      <xdr:nvCxnSpPr>
        <xdr:cNvPr id="453" name="直線コネクタ 452"/>
        <xdr:cNvCxnSpPr/>
      </xdr:nvCxnSpPr>
      <xdr:spPr>
        <a:xfrm>
          <a:off x="8750300" y="16812157"/>
          <a:ext cx="889000" cy="9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124699</xdr:rowOff>
    </xdr:from>
    <xdr:to>
      <xdr:col>14</xdr:col>
      <xdr:colOff>79375</xdr:colOff>
      <xdr:row>97</xdr:row>
      <xdr:rowOff>54849</xdr:rowOff>
    </xdr:to>
    <xdr:sp macro="" textlink="">
      <xdr:nvSpPr>
        <xdr:cNvPr id="454" name="フローチャート : 判断 453"/>
        <xdr:cNvSpPr/>
      </xdr:nvSpPr>
      <xdr:spPr>
        <a:xfrm>
          <a:off x="9588500" y="1658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71376</xdr:rowOff>
    </xdr:from>
    <xdr:ext cx="534377" cy="259045"/>
    <xdr:sp macro="" textlink="">
      <xdr:nvSpPr>
        <xdr:cNvPr id="455" name="テキスト ボックス 454"/>
        <xdr:cNvSpPr txBox="1"/>
      </xdr:nvSpPr>
      <xdr:spPr>
        <a:xfrm>
          <a:off x="9372111" y="1635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90629</xdr:rowOff>
    </xdr:from>
    <xdr:to>
      <xdr:col>12</xdr:col>
      <xdr:colOff>561975</xdr:colOff>
      <xdr:row>97</xdr:row>
      <xdr:rowOff>20779</xdr:rowOff>
    </xdr:to>
    <xdr:sp macro="" textlink="">
      <xdr:nvSpPr>
        <xdr:cNvPr id="456" name="フローチャート : 判断 455"/>
        <xdr:cNvSpPr/>
      </xdr:nvSpPr>
      <xdr:spPr>
        <a:xfrm>
          <a:off x="8699500" y="1654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37306</xdr:rowOff>
    </xdr:from>
    <xdr:ext cx="534377" cy="259045"/>
    <xdr:sp macro="" textlink="">
      <xdr:nvSpPr>
        <xdr:cNvPr id="457" name="テキスト ボックス 456"/>
        <xdr:cNvSpPr txBox="1"/>
      </xdr:nvSpPr>
      <xdr:spPr>
        <a:xfrm>
          <a:off x="8483111" y="1632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106648</xdr:rowOff>
    </xdr:from>
    <xdr:to>
      <xdr:col>15</xdr:col>
      <xdr:colOff>231775</xdr:colOff>
      <xdr:row>98</xdr:row>
      <xdr:rowOff>36798</xdr:rowOff>
    </xdr:to>
    <xdr:sp macro="" textlink="">
      <xdr:nvSpPr>
        <xdr:cNvPr id="463" name="円/楕円 462"/>
        <xdr:cNvSpPr/>
      </xdr:nvSpPr>
      <xdr:spPr>
        <a:xfrm>
          <a:off x="10426700" y="1673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21575</xdr:rowOff>
    </xdr:from>
    <xdr:ext cx="534377" cy="259045"/>
    <xdr:sp macro="" textlink="">
      <xdr:nvSpPr>
        <xdr:cNvPr id="464" name="普通建設事業費 （ うち更新整備　）該当値テキスト"/>
        <xdr:cNvSpPr txBox="1"/>
      </xdr:nvSpPr>
      <xdr:spPr>
        <a:xfrm>
          <a:off x="10528300" y="1665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33,618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58927</xdr:rowOff>
    </xdr:from>
    <xdr:to>
      <xdr:col>14</xdr:col>
      <xdr:colOff>79375</xdr:colOff>
      <xdr:row>98</xdr:row>
      <xdr:rowOff>160527</xdr:rowOff>
    </xdr:to>
    <xdr:sp macro="" textlink="">
      <xdr:nvSpPr>
        <xdr:cNvPr id="465" name="円/楕円 464"/>
        <xdr:cNvSpPr/>
      </xdr:nvSpPr>
      <xdr:spPr>
        <a:xfrm>
          <a:off x="9588500" y="1686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151654</xdr:rowOff>
    </xdr:from>
    <xdr:ext cx="469744" cy="259045"/>
    <xdr:sp macro="" textlink="">
      <xdr:nvSpPr>
        <xdr:cNvPr id="466" name="テキスト ボックス 465"/>
        <xdr:cNvSpPr txBox="1"/>
      </xdr:nvSpPr>
      <xdr:spPr>
        <a:xfrm>
          <a:off x="9404427" y="16953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130707</xdr:rowOff>
    </xdr:from>
    <xdr:to>
      <xdr:col>12</xdr:col>
      <xdr:colOff>561975</xdr:colOff>
      <xdr:row>98</xdr:row>
      <xdr:rowOff>60857</xdr:rowOff>
    </xdr:to>
    <xdr:sp macro="" textlink="">
      <xdr:nvSpPr>
        <xdr:cNvPr id="467" name="円/楕円 466"/>
        <xdr:cNvSpPr/>
      </xdr:nvSpPr>
      <xdr:spPr>
        <a:xfrm>
          <a:off x="8699500" y="1676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51984</xdr:rowOff>
    </xdr:from>
    <xdr:ext cx="534377" cy="259045"/>
    <xdr:sp macro="" textlink="">
      <xdr:nvSpPr>
        <xdr:cNvPr id="468" name="テキスト ボックス 467"/>
        <xdr:cNvSpPr txBox="1"/>
      </xdr:nvSpPr>
      <xdr:spPr>
        <a:xfrm>
          <a:off x="8483111" y="1685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28,356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9" name="正方形/長方形 46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0" name="正方形/長方形 46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1" name="正方形/長方形 47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2" name="正方形/長方形 47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3" name="正方形/長方形 47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4" name="正方形/長方形 47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5" name="正方形/長方形 47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6" name="正方形/長方形 47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7" name="テキスト ボックス 47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9" name="直線コネクタ 47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0" name="テキスト ボックス 47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1" name="直線コネクタ 48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2" name="テキスト ボックス 48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3" name="直線コネクタ 48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4" name="テキスト ボックス 48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5" name="直線コネクタ 48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6" name="テキスト ボックス 48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7" name="直線コネクタ 48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8" name="テキスト ボックス 48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0" name="テキスト ボックス 48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161828</xdr:rowOff>
    </xdr:from>
    <xdr:to>
      <xdr:col>23</xdr:col>
      <xdr:colOff>516889</xdr:colOff>
      <xdr:row>39</xdr:row>
      <xdr:rowOff>44450</xdr:rowOff>
    </xdr:to>
    <xdr:cxnSp macro="">
      <xdr:nvCxnSpPr>
        <xdr:cNvPr id="492" name="直線コネクタ 491"/>
        <xdr:cNvCxnSpPr/>
      </xdr:nvCxnSpPr>
      <xdr:spPr>
        <a:xfrm flipV="1">
          <a:off x="16317595" y="5305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4" name="直線コネクタ 49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108505</xdr:rowOff>
    </xdr:from>
    <xdr:ext cx="599010" cy="259045"/>
    <xdr:sp macro="" textlink="">
      <xdr:nvSpPr>
        <xdr:cNvPr id="495" name="災害復旧事業費最大値テキスト"/>
        <xdr:cNvSpPr txBox="1"/>
      </xdr:nvSpPr>
      <xdr:spPr>
        <a:xfrm>
          <a:off x="16370300" y="5080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30</xdr:row>
      <xdr:rowOff>161828</xdr:rowOff>
    </xdr:from>
    <xdr:to>
      <xdr:col>23</xdr:col>
      <xdr:colOff>606425</xdr:colOff>
      <xdr:row>30</xdr:row>
      <xdr:rowOff>161828</xdr:rowOff>
    </xdr:to>
    <xdr:cxnSp macro="">
      <xdr:nvCxnSpPr>
        <xdr:cNvPr id="496" name="直線コネクタ 495"/>
        <xdr:cNvCxnSpPr/>
      </xdr:nvCxnSpPr>
      <xdr:spPr>
        <a:xfrm>
          <a:off x="16230600" y="530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7" name="直線コネクタ 496"/>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91698</xdr:rowOff>
    </xdr:from>
    <xdr:ext cx="534377" cy="259045"/>
    <xdr:sp macro="" textlink="">
      <xdr:nvSpPr>
        <xdr:cNvPr id="498" name="災害復旧事業費平均値テキスト"/>
        <xdr:cNvSpPr txBox="1"/>
      </xdr:nvSpPr>
      <xdr:spPr>
        <a:xfrm>
          <a:off x="16370300" y="6435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68821</xdr:rowOff>
    </xdr:from>
    <xdr:to>
      <xdr:col>23</xdr:col>
      <xdr:colOff>568325</xdr:colOff>
      <xdr:row>38</xdr:row>
      <xdr:rowOff>170421</xdr:rowOff>
    </xdr:to>
    <xdr:sp macro="" textlink="">
      <xdr:nvSpPr>
        <xdr:cNvPr id="499" name="フローチャート : 判断 498"/>
        <xdr:cNvSpPr/>
      </xdr:nvSpPr>
      <xdr:spPr>
        <a:xfrm>
          <a:off x="16268700" y="65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0" name="直線コネクタ 499"/>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82453</xdr:rowOff>
    </xdr:from>
    <xdr:to>
      <xdr:col>22</xdr:col>
      <xdr:colOff>415925</xdr:colOff>
      <xdr:row>39</xdr:row>
      <xdr:rowOff>12603</xdr:rowOff>
    </xdr:to>
    <xdr:sp macro="" textlink="">
      <xdr:nvSpPr>
        <xdr:cNvPr id="501" name="フローチャート : 判断 500"/>
        <xdr:cNvSpPr/>
      </xdr:nvSpPr>
      <xdr:spPr>
        <a:xfrm>
          <a:off x="15430500" y="659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29130</xdr:rowOff>
    </xdr:from>
    <xdr:ext cx="534377" cy="259045"/>
    <xdr:sp macro="" textlink="">
      <xdr:nvSpPr>
        <xdr:cNvPr id="502" name="テキスト ボックス 501"/>
        <xdr:cNvSpPr txBox="1"/>
      </xdr:nvSpPr>
      <xdr:spPr>
        <a:xfrm>
          <a:off x="15214111" y="637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11463</xdr:rowOff>
    </xdr:from>
    <xdr:to>
      <xdr:col>21</xdr:col>
      <xdr:colOff>161925</xdr:colOff>
      <xdr:row>39</xdr:row>
      <xdr:rowOff>44450</xdr:rowOff>
    </xdr:to>
    <xdr:cxnSp macro="">
      <xdr:nvCxnSpPr>
        <xdr:cNvPr id="503" name="直線コネクタ 502"/>
        <xdr:cNvCxnSpPr/>
      </xdr:nvCxnSpPr>
      <xdr:spPr>
        <a:xfrm>
          <a:off x="13703300" y="6698013"/>
          <a:ext cx="889000" cy="3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115784</xdr:rowOff>
    </xdr:from>
    <xdr:to>
      <xdr:col>21</xdr:col>
      <xdr:colOff>212725</xdr:colOff>
      <xdr:row>39</xdr:row>
      <xdr:rowOff>45934</xdr:rowOff>
    </xdr:to>
    <xdr:sp macro="" textlink="">
      <xdr:nvSpPr>
        <xdr:cNvPr id="504" name="フローチャート : 判断 503"/>
        <xdr:cNvSpPr/>
      </xdr:nvSpPr>
      <xdr:spPr>
        <a:xfrm>
          <a:off x="14541500" y="663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62460</xdr:rowOff>
    </xdr:from>
    <xdr:ext cx="469744" cy="259045"/>
    <xdr:sp macro="" textlink="">
      <xdr:nvSpPr>
        <xdr:cNvPr id="505" name="テキスト ボックス 504"/>
        <xdr:cNvSpPr txBox="1"/>
      </xdr:nvSpPr>
      <xdr:spPr>
        <a:xfrm>
          <a:off x="14357427" y="6406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11463</xdr:rowOff>
    </xdr:from>
    <xdr:to>
      <xdr:col>19</xdr:col>
      <xdr:colOff>644525</xdr:colOff>
      <xdr:row>39</xdr:row>
      <xdr:rowOff>30811</xdr:rowOff>
    </xdr:to>
    <xdr:cxnSp macro="">
      <xdr:nvCxnSpPr>
        <xdr:cNvPr id="506" name="直線コネクタ 505"/>
        <xdr:cNvCxnSpPr/>
      </xdr:nvCxnSpPr>
      <xdr:spPr>
        <a:xfrm flipV="1">
          <a:off x="12814300" y="6698013"/>
          <a:ext cx="889000" cy="1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108049</xdr:rowOff>
    </xdr:from>
    <xdr:to>
      <xdr:col>20</xdr:col>
      <xdr:colOff>9525</xdr:colOff>
      <xdr:row>39</xdr:row>
      <xdr:rowOff>38199</xdr:rowOff>
    </xdr:to>
    <xdr:sp macro="" textlink="">
      <xdr:nvSpPr>
        <xdr:cNvPr id="507" name="フローチャート : 判断 506"/>
        <xdr:cNvSpPr/>
      </xdr:nvSpPr>
      <xdr:spPr>
        <a:xfrm>
          <a:off x="13652500" y="66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54726</xdr:rowOff>
    </xdr:from>
    <xdr:ext cx="469744" cy="259045"/>
    <xdr:sp macro="" textlink="">
      <xdr:nvSpPr>
        <xdr:cNvPr id="508" name="テキスト ボックス 507"/>
        <xdr:cNvSpPr txBox="1"/>
      </xdr:nvSpPr>
      <xdr:spPr>
        <a:xfrm>
          <a:off x="13468427" y="6398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79466</xdr:rowOff>
    </xdr:from>
    <xdr:to>
      <xdr:col>18</xdr:col>
      <xdr:colOff>492125</xdr:colOff>
      <xdr:row>39</xdr:row>
      <xdr:rowOff>9616</xdr:rowOff>
    </xdr:to>
    <xdr:sp macro="" textlink="">
      <xdr:nvSpPr>
        <xdr:cNvPr id="509" name="フローチャート : 判断 508"/>
        <xdr:cNvSpPr/>
      </xdr:nvSpPr>
      <xdr:spPr>
        <a:xfrm>
          <a:off x="12763500" y="659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26143</xdr:rowOff>
    </xdr:from>
    <xdr:ext cx="534377" cy="259045"/>
    <xdr:sp macro="" textlink="">
      <xdr:nvSpPr>
        <xdr:cNvPr id="510" name="テキスト ボックス 509"/>
        <xdr:cNvSpPr txBox="1"/>
      </xdr:nvSpPr>
      <xdr:spPr>
        <a:xfrm>
          <a:off x="12547111" y="636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6" name="円/楕円 515"/>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7"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8" name="円/楕円 517"/>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9" name="テキスト ボックス 518"/>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0" name="円/楕円 519"/>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1" name="テキスト ボックス 520"/>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132113</xdr:rowOff>
    </xdr:from>
    <xdr:to>
      <xdr:col>20</xdr:col>
      <xdr:colOff>9525</xdr:colOff>
      <xdr:row>39</xdr:row>
      <xdr:rowOff>62263</xdr:rowOff>
    </xdr:to>
    <xdr:sp macro="" textlink="">
      <xdr:nvSpPr>
        <xdr:cNvPr id="522" name="円/楕円 521"/>
        <xdr:cNvSpPr/>
      </xdr:nvSpPr>
      <xdr:spPr>
        <a:xfrm>
          <a:off x="13652500" y="664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53390</xdr:rowOff>
    </xdr:from>
    <xdr:ext cx="469744" cy="259045"/>
    <xdr:sp macro="" textlink="">
      <xdr:nvSpPr>
        <xdr:cNvPr id="523" name="テキスト ボックス 522"/>
        <xdr:cNvSpPr txBox="1"/>
      </xdr:nvSpPr>
      <xdr:spPr>
        <a:xfrm>
          <a:off x="13468427" y="673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151461</xdr:rowOff>
    </xdr:from>
    <xdr:to>
      <xdr:col>18</xdr:col>
      <xdr:colOff>492125</xdr:colOff>
      <xdr:row>39</xdr:row>
      <xdr:rowOff>81611</xdr:rowOff>
    </xdr:to>
    <xdr:sp macro="" textlink="">
      <xdr:nvSpPr>
        <xdr:cNvPr id="524" name="円/楕円 523"/>
        <xdr:cNvSpPr/>
      </xdr:nvSpPr>
      <xdr:spPr>
        <a:xfrm>
          <a:off x="12763500" y="666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72738</xdr:rowOff>
    </xdr:from>
    <xdr:ext cx="469744" cy="259045"/>
    <xdr:sp macro="" textlink="">
      <xdr:nvSpPr>
        <xdr:cNvPr id="525" name="テキスト ボックス 524"/>
        <xdr:cNvSpPr txBox="1"/>
      </xdr:nvSpPr>
      <xdr:spPr>
        <a:xfrm>
          <a:off x="12579427" y="675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56</xdr:row>
      <xdr:rowOff>35577</xdr:rowOff>
    </xdr:from>
    <xdr:ext cx="377026" cy="259045"/>
    <xdr:sp macro="" textlink="">
      <xdr:nvSpPr>
        <xdr:cNvPr id="539" name="テキスト ボックス 538"/>
        <xdr:cNvSpPr txBox="1"/>
      </xdr:nvSpPr>
      <xdr:spPr>
        <a:xfrm>
          <a:off x="12068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53</xdr:row>
      <xdr:rowOff>168927</xdr:rowOff>
    </xdr:from>
    <xdr:ext cx="467179" cy="259045"/>
    <xdr:sp macro="" textlink="">
      <xdr:nvSpPr>
        <xdr:cNvPr id="541" name="テキスト ボックス 540"/>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51</xdr:row>
      <xdr:rowOff>130827</xdr:rowOff>
    </xdr:from>
    <xdr:ext cx="467179" cy="259045"/>
    <xdr:sp macro="" textlink="">
      <xdr:nvSpPr>
        <xdr:cNvPr id="543" name="テキスト ボックス 542"/>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92727</xdr:rowOff>
    </xdr:from>
    <xdr:ext cx="467179" cy="259045"/>
    <xdr:sp macro="" textlink="">
      <xdr:nvSpPr>
        <xdr:cNvPr id="545" name="テキスト ボックス 544"/>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47" name="テキスト ボックス 546"/>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124460</xdr:rowOff>
    </xdr:from>
    <xdr:to>
      <xdr:col>23</xdr:col>
      <xdr:colOff>516889</xdr:colOff>
      <xdr:row>59</xdr:row>
      <xdr:rowOff>44450</xdr:rowOff>
    </xdr:to>
    <xdr:cxnSp macro="">
      <xdr:nvCxnSpPr>
        <xdr:cNvPr id="549" name="直線コネクタ 548"/>
        <xdr:cNvCxnSpPr/>
      </xdr:nvCxnSpPr>
      <xdr:spPr>
        <a:xfrm flipV="1">
          <a:off x="16317595" y="8696960"/>
          <a:ext cx="1269"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85361</xdr:rowOff>
    </xdr:from>
    <xdr:ext cx="249299" cy="259045"/>
    <xdr:sp macro="" textlink="">
      <xdr:nvSpPr>
        <xdr:cNvPr id="550" name="失業対策事業費最小値テキスト"/>
        <xdr:cNvSpPr txBox="1"/>
      </xdr:nvSpPr>
      <xdr:spPr>
        <a:xfrm>
          <a:off x="16370300" y="10200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71137</xdr:rowOff>
    </xdr:from>
    <xdr:ext cx="469744" cy="259045"/>
    <xdr:sp macro="" textlink="">
      <xdr:nvSpPr>
        <xdr:cNvPr id="552" name="失業対策事業費最大値テキスト"/>
        <xdr:cNvSpPr txBox="1"/>
      </xdr:nvSpPr>
      <xdr:spPr>
        <a:xfrm>
          <a:off x="16370300" y="847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1,920</a:t>
          </a:r>
          <a:endParaRPr kumimoji="1" lang="ja-JP" altLang="en-US" sz="1000" b="1">
            <a:latin typeface="ＭＳ Ｐゴシック"/>
          </a:endParaRPr>
        </a:p>
      </xdr:txBody>
    </xdr:sp>
    <xdr:clientData/>
  </xdr:oneCellAnchor>
  <xdr:twoCellAnchor>
    <xdr:from>
      <xdr:col>23</xdr:col>
      <xdr:colOff>428625</xdr:colOff>
      <xdr:row>50</xdr:row>
      <xdr:rowOff>124460</xdr:rowOff>
    </xdr:from>
    <xdr:to>
      <xdr:col>23</xdr:col>
      <xdr:colOff>606425</xdr:colOff>
      <xdr:row>50</xdr:row>
      <xdr:rowOff>124460</xdr:rowOff>
    </xdr:to>
    <xdr:cxnSp macro="">
      <xdr:nvCxnSpPr>
        <xdr:cNvPr id="553" name="直線コネクタ 552"/>
        <xdr:cNvCxnSpPr/>
      </xdr:nvCxnSpPr>
      <xdr:spPr>
        <a:xfrm>
          <a:off x="16230600" y="8696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2811</xdr:rowOff>
    </xdr:from>
    <xdr:ext cx="313932" cy="259045"/>
    <xdr:sp macro="" textlink="">
      <xdr:nvSpPr>
        <xdr:cNvPr id="555" name="失業対策事業費平均値テキスト"/>
        <xdr:cNvSpPr txBox="1"/>
      </xdr:nvSpPr>
      <xdr:spPr>
        <a:xfrm>
          <a:off x="16370300" y="994691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151384</xdr:rowOff>
    </xdr:from>
    <xdr:to>
      <xdr:col>23</xdr:col>
      <xdr:colOff>568325</xdr:colOff>
      <xdr:row>59</xdr:row>
      <xdr:rowOff>81534</xdr:rowOff>
    </xdr:to>
    <xdr:sp macro="" textlink="">
      <xdr:nvSpPr>
        <xdr:cNvPr id="556" name="フローチャート : 判断 555"/>
        <xdr:cNvSpPr/>
      </xdr:nvSpPr>
      <xdr:spPr>
        <a:xfrm>
          <a:off x="16268700" y="1009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148336</xdr:rowOff>
    </xdr:from>
    <xdr:to>
      <xdr:col>22</xdr:col>
      <xdr:colOff>415925</xdr:colOff>
      <xdr:row>59</xdr:row>
      <xdr:rowOff>78486</xdr:rowOff>
    </xdr:to>
    <xdr:sp macro="" textlink="">
      <xdr:nvSpPr>
        <xdr:cNvPr id="558" name="フローチャート : 判断 557"/>
        <xdr:cNvSpPr/>
      </xdr:nvSpPr>
      <xdr:spPr>
        <a:xfrm>
          <a:off x="15430500" y="1009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95013</xdr:rowOff>
    </xdr:from>
    <xdr:ext cx="313932" cy="259045"/>
    <xdr:sp macro="" textlink="">
      <xdr:nvSpPr>
        <xdr:cNvPr id="559" name="テキスト ボックス 558"/>
        <xdr:cNvSpPr txBox="1"/>
      </xdr:nvSpPr>
      <xdr:spPr>
        <a:xfrm>
          <a:off x="15324333" y="9867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146050</xdr:rowOff>
    </xdr:from>
    <xdr:to>
      <xdr:col>21</xdr:col>
      <xdr:colOff>212725</xdr:colOff>
      <xdr:row>59</xdr:row>
      <xdr:rowOff>76200</xdr:rowOff>
    </xdr:to>
    <xdr:sp macro="" textlink="">
      <xdr:nvSpPr>
        <xdr:cNvPr id="561" name="フローチャート : 判断 56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57</xdr:row>
      <xdr:rowOff>92727</xdr:rowOff>
    </xdr:from>
    <xdr:ext cx="313932" cy="259045"/>
    <xdr:sp macro="" textlink="">
      <xdr:nvSpPr>
        <xdr:cNvPr id="562" name="テキスト ボックス 561"/>
        <xdr:cNvSpPr txBox="1"/>
      </xdr:nvSpPr>
      <xdr:spPr>
        <a:xfrm>
          <a:off x="14435333" y="9865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118618</xdr:rowOff>
    </xdr:from>
    <xdr:to>
      <xdr:col>20</xdr:col>
      <xdr:colOff>9525</xdr:colOff>
      <xdr:row>59</xdr:row>
      <xdr:rowOff>48768</xdr:rowOff>
    </xdr:to>
    <xdr:sp macro="" textlink="">
      <xdr:nvSpPr>
        <xdr:cNvPr id="564" name="フローチャート : 判断 563"/>
        <xdr:cNvSpPr/>
      </xdr:nvSpPr>
      <xdr:spPr>
        <a:xfrm>
          <a:off x="13652500" y="1006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57</xdr:row>
      <xdr:rowOff>65295</xdr:rowOff>
    </xdr:from>
    <xdr:ext cx="313932" cy="259045"/>
    <xdr:sp macro="" textlink="">
      <xdr:nvSpPr>
        <xdr:cNvPr id="565" name="テキスト ボックス 564"/>
        <xdr:cNvSpPr txBox="1"/>
      </xdr:nvSpPr>
      <xdr:spPr>
        <a:xfrm>
          <a:off x="13546333" y="98379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130048</xdr:rowOff>
    </xdr:from>
    <xdr:to>
      <xdr:col>18</xdr:col>
      <xdr:colOff>492125</xdr:colOff>
      <xdr:row>59</xdr:row>
      <xdr:rowOff>60198</xdr:rowOff>
    </xdr:to>
    <xdr:sp macro="" textlink="">
      <xdr:nvSpPr>
        <xdr:cNvPr id="566" name="フローチャート : 判断 565"/>
        <xdr:cNvSpPr/>
      </xdr:nvSpPr>
      <xdr:spPr>
        <a:xfrm>
          <a:off x="12763500" y="1007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57</xdr:row>
      <xdr:rowOff>76725</xdr:rowOff>
    </xdr:from>
    <xdr:ext cx="313932" cy="259045"/>
    <xdr:sp macro="" textlink="">
      <xdr:nvSpPr>
        <xdr:cNvPr id="567" name="テキスト ボックス 566"/>
        <xdr:cNvSpPr txBox="1"/>
      </xdr:nvSpPr>
      <xdr:spPr>
        <a:xfrm>
          <a:off x="12657333" y="98493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129811</xdr:rowOff>
    </xdr:from>
    <xdr:ext cx="249299" cy="259045"/>
    <xdr:sp macro="" textlink="">
      <xdr:nvSpPr>
        <xdr:cNvPr id="574" name="失業対策事業費該当値テキスト"/>
        <xdr:cNvSpPr txBox="1"/>
      </xdr:nvSpPr>
      <xdr:spPr>
        <a:xfrm>
          <a:off x="16370300" y="10073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76" name="テキスト ボックス 575"/>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93" name="直線コネクタ 59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94" name="テキスト ボックス 59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95" name="直線コネクタ 59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96" name="テキスト ボックス 59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7" name="直線コネクタ 59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8" name="テキスト ボックス 59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9" name="直線コネクタ 59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00" name="テキスト ボックス 59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2865</xdr:rowOff>
    </xdr:from>
    <xdr:to>
      <xdr:col>23</xdr:col>
      <xdr:colOff>516889</xdr:colOff>
      <xdr:row>78</xdr:row>
      <xdr:rowOff>130364</xdr:rowOff>
    </xdr:to>
    <xdr:cxnSp macro="">
      <xdr:nvCxnSpPr>
        <xdr:cNvPr id="604" name="直線コネクタ 603"/>
        <xdr:cNvCxnSpPr/>
      </xdr:nvCxnSpPr>
      <xdr:spPr>
        <a:xfrm flipV="1">
          <a:off x="16317595" y="12347265"/>
          <a:ext cx="1269" cy="1156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134191</xdr:rowOff>
    </xdr:from>
    <xdr:ext cx="469744" cy="259045"/>
    <xdr:sp macro="" textlink="">
      <xdr:nvSpPr>
        <xdr:cNvPr id="605" name="公債費最小値テキスト"/>
        <xdr:cNvSpPr txBox="1"/>
      </xdr:nvSpPr>
      <xdr:spPr>
        <a:xfrm>
          <a:off x="16370300" y="1350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78</xdr:row>
      <xdr:rowOff>130364</xdr:rowOff>
    </xdr:from>
    <xdr:to>
      <xdr:col>23</xdr:col>
      <xdr:colOff>606425</xdr:colOff>
      <xdr:row>78</xdr:row>
      <xdr:rowOff>130364</xdr:rowOff>
    </xdr:to>
    <xdr:cxnSp macro="">
      <xdr:nvCxnSpPr>
        <xdr:cNvPr id="606" name="直線コネクタ 605"/>
        <xdr:cNvCxnSpPr/>
      </xdr:nvCxnSpPr>
      <xdr:spPr>
        <a:xfrm>
          <a:off x="16230600" y="13503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120992</xdr:rowOff>
    </xdr:from>
    <xdr:ext cx="599010" cy="259045"/>
    <xdr:sp macro="" textlink="">
      <xdr:nvSpPr>
        <xdr:cNvPr id="607" name="公債費最大値テキスト"/>
        <xdr:cNvSpPr txBox="1"/>
      </xdr:nvSpPr>
      <xdr:spPr>
        <a:xfrm>
          <a:off x="16370300" y="1212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254,929</a:t>
          </a:r>
          <a:endParaRPr kumimoji="1" lang="ja-JP" altLang="en-US" sz="1000" b="1">
            <a:latin typeface="ＭＳ Ｐゴシック"/>
          </a:endParaRPr>
        </a:p>
      </xdr:txBody>
    </xdr:sp>
    <xdr:clientData/>
  </xdr:oneCellAnchor>
  <xdr:twoCellAnchor>
    <xdr:from>
      <xdr:col>23</xdr:col>
      <xdr:colOff>428625</xdr:colOff>
      <xdr:row>72</xdr:row>
      <xdr:rowOff>2865</xdr:rowOff>
    </xdr:from>
    <xdr:to>
      <xdr:col>23</xdr:col>
      <xdr:colOff>606425</xdr:colOff>
      <xdr:row>72</xdr:row>
      <xdr:rowOff>2865</xdr:rowOff>
    </xdr:to>
    <xdr:cxnSp macro="">
      <xdr:nvCxnSpPr>
        <xdr:cNvPr id="608" name="直線コネクタ 607"/>
        <xdr:cNvCxnSpPr/>
      </xdr:nvCxnSpPr>
      <xdr:spPr>
        <a:xfrm>
          <a:off x="16230600" y="123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17783</xdr:rowOff>
    </xdr:from>
    <xdr:to>
      <xdr:col>23</xdr:col>
      <xdr:colOff>517525</xdr:colOff>
      <xdr:row>78</xdr:row>
      <xdr:rowOff>19360</xdr:rowOff>
    </xdr:to>
    <xdr:cxnSp macro="">
      <xdr:nvCxnSpPr>
        <xdr:cNvPr id="609" name="直線コネクタ 608"/>
        <xdr:cNvCxnSpPr/>
      </xdr:nvCxnSpPr>
      <xdr:spPr>
        <a:xfrm flipV="1">
          <a:off x="15481300" y="13390883"/>
          <a:ext cx="838200" cy="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148225</xdr:rowOff>
    </xdr:from>
    <xdr:ext cx="599010" cy="259045"/>
    <xdr:sp macro="" textlink="">
      <xdr:nvSpPr>
        <xdr:cNvPr id="610" name="公債費平均値テキスト"/>
        <xdr:cNvSpPr txBox="1"/>
      </xdr:nvSpPr>
      <xdr:spPr>
        <a:xfrm>
          <a:off x="16370300" y="12835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125348</xdr:rowOff>
    </xdr:from>
    <xdr:to>
      <xdr:col>23</xdr:col>
      <xdr:colOff>568325</xdr:colOff>
      <xdr:row>76</xdr:row>
      <xdr:rowOff>55497</xdr:rowOff>
    </xdr:to>
    <xdr:sp macro="" textlink="">
      <xdr:nvSpPr>
        <xdr:cNvPr id="611" name="フローチャート : 判断 610"/>
        <xdr:cNvSpPr/>
      </xdr:nvSpPr>
      <xdr:spPr>
        <a:xfrm>
          <a:off x="162687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12264</xdr:rowOff>
    </xdr:from>
    <xdr:to>
      <xdr:col>22</xdr:col>
      <xdr:colOff>365125</xdr:colOff>
      <xdr:row>78</xdr:row>
      <xdr:rowOff>19360</xdr:rowOff>
    </xdr:to>
    <xdr:cxnSp macro="">
      <xdr:nvCxnSpPr>
        <xdr:cNvPr id="612" name="直線コネクタ 611"/>
        <xdr:cNvCxnSpPr/>
      </xdr:nvCxnSpPr>
      <xdr:spPr>
        <a:xfrm>
          <a:off x="14592300" y="13385364"/>
          <a:ext cx="889000" cy="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122449</xdr:rowOff>
    </xdr:from>
    <xdr:to>
      <xdr:col>22</xdr:col>
      <xdr:colOff>415925</xdr:colOff>
      <xdr:row>76</xdr:row>
      <xdr:rowOff>52598</xdr:rowOff>
    </xdr:to>
    <xdr:sp macro="" textlink="">
      <xdr:nvSpPr>
        <xdr:cNvPr id="613" name="フローチャート : 判断 612"/>
        <xdr:cNvSpPr/>
      </xdr:nvSpPr>
      <xdr:spPr>
        <a:xfrm>
          <a:off x="15430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69126</xdr:rowOff>
    </xdr:from>
    <xdr:ext cx="599010" cy="259045"/>
    <xdr:sp macro="" textlink="">
      <xdr:nvSpPr>
        <xdr:cNvPr id="614" name="テキスト ボックス 613"/>
        <xdr:cNvSpPr txBox="1"/>
      </xdr:nvSpPr>
      <xdr:spPr>
        <a:xfrm>
          <a:off x="15181794"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12264</xdr:rowOff>
    </xdr:from>
    <xdr:to>
      <xdr:col>21</xdr:col>
      <xdr:colOff>161925</xdr:colOff>
      <xdr:row>78</xdr:row>
      <xdr:rowOff>15703</xdr:rowOff>
    </xdr:to>
    <xdr:cxnSp macro="">
      <xdr:nvCxnSpPr>
        <xdr:cNvPr id="615" name="直線コネクタ 614"/>
        <xdr:cNvCxnSpPr/>
      </xdr:nvCxnSpPr>
      <xdr:spPr>
        <a:xfrm flipV="1">
          <a:off x="13703300" y="13385364"/>
          <a:ext cx="889000" cy="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99613</xdr:rowOff>
    </xdr:from>
    <xdr:to>
      <xdr:col>21</xdr:col>
      <xdr:colOff>212725</xdr:colOff>
      <xdr:row>76</xdr:row>
      <xdr:rowOff>29763</xdr:rowOff>
    </xdr:to>
    <xdr:sp macro="" textlink="">
      <xdr:nvSpPr>
        <xdr:cNvPr id="616" name="フローチャート : 判断 615"/>
        <xdr:cNvSpPr/>
      </xdr:nvSpPr>
      <xdr:spPr>
        <a:xfrm>
          <a:off x="14541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46290</xdr:rowOff>
    </xdr:from>
    <xdr:ext cx="599010" cy="259045"/>
    <xdr:sp macro="" textlink="">
      <xdr:nvSpPr>
        <xdr:cNvPr id="617" name="テキスト ボックス 616"/>
        <xdr:cNvSpPr txBox="1"/>
      </xdr:nvSpPr>
      <xdr:spPr>
        <a:xfrm>
          <a:off x="14292794"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15703</xdr:rowOff>
    </xdr:from>
    <xdr:to>
      <xdr:col>19</xdr:col>
      <xdr:colOff>644525</xdr:colOff>
      <xdr:row>78</xdr:row>
      <xdr:rowOff>22844</xdr:rowOff>
    </xdr:to>
    <xdr:cxnSp macro="">
      <xdr:nvCxnSpPr>
        <xdr:cNvPr id="618" name="直線コネクタ 617"/>
        <xdr:cNvCxnSpPr/>
      </xdr:nvCxnSpPr>
      <xdr:spPr>
        <a:xfrm flipV="1">
          <a:off x="12814300" y="13388803"/>
          <a:ext cx="889000" cy="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104303</xdr:rowOff>
    </xdr:from>
    <xdr:to>
      <xdr:col>20</xdr:col>
      <xdr:colOff>9525</xdr:colOff>
      <xdr:row>76</xdr:row>
      <xdr:rowOff>34454</xdr:rowOff>
    </xdr:to>
    <xdr:sp macro="" textlink="">
      <xdr:nvSpPr>
        <xdr:cNvPr id="619" name="フローチャート : 判断 618"/>
        <xdr:cNvSpPr/>
      </xdr:nvSpPr>
      <xdr:spPr>
        <a:xfrm>
          <a:off x="13652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50980</xdr:rowOff>
    </xdr:from>
    <xdr:ext cx="599010" cy="259045"/>
    <xdr:sp macro="" textlink="">
      <xdr:nvSpPr>
        <xdr:cNvPr id="620" name="テキスト ボックス 619"/>
        <xdr:cNvSpPr txBox="1"/>
      </xdr:nvSpPr>
      <xdr:spPr>
        <a:xfrm>
          <a:off x="13403794" y="1273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94382</xdr:rowOff>
    </xdr:from>
    <xdr:to>
      <xdr:col>18</xdr:col>
      <xdr:colOff>492125</xdr:colOff>
      <xdr:row>76</xdr:row>
      <xdr:rowOff>24532</xdr:rowOff>
    </xdr:to>
    <xdr:sp macro="" textlink="">
      <xdr:nvSpPr>
        <xdr:cNvPr id="621" name="フローチャート : 判断 620"/>
        <xdr:cNvSpPr/>
      </xdr:nvSpPr>
      <xdr:spPr>
        <a:xfrm>
          <a:off x="12763500" y="1295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41059</xdr:rowOff>
    </xdr:from>
    <xdr:ext cx="599010" cy="259045"/>
    <xdr:sp macro="" textlink="">
      <xdr:nvSpPr>
        <xdr:cNvPr id="622" name="テキスト ボックス 621"/>
        <xdr:cNvSpPr txBox="1"/>
      </xdr:nvSpPr>
      <xdr:spPr>
        <a:xfrm>
          <a:off x="12514794" y="12728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138433</xdr:rowOff>
    </xdr:from>
    <xdr:to>
      <xdr:col>23</xdr:col>
      <xdr:colOff>568325</xdr:colOff>
      <xdr:row>78</xdr:row>
      <xdr:rowOff>68583</xdr:rowOff>
    </xdr:to>
    <xdr:sp macro="" textlink="">
      <xdr:nvSpPr>
        <xdr:cNvPr id="628" name="円/楕円 627"/>
        <xdr:cNvSpPr/>
      </xdr:nvSpPr>
      <xdr:spPr>
        <a:xfrm>
          <a:off x="16268700" y="1334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53360</xdr:rowOff>
    </xdr:from>
    <xdr:ext cx="534377" cy="259045"/>
    <xdr:sp macro="" textlink="">
      <xdr:nvSpPr>
        <xdr:cNvPr id="629" name="公債費該当値テキスト"/>
        <xdr:cNvSpPr txBox="1"/>
      </xdr:nvSpPr>
      <xdr:spPr>
        <a:xfrm>
          <a:off x="16370300" y="1325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26,666</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140010</xdr:rowOff>
    </xdr:from>
    <xdr:to>
      <xdr:col>22</xdr:col>
      <xdr:colOff>415925</xdr:colOff>
      <xdr:row>78</xdr:row>
      <xdr:rowOff>70160</xdr:rowOff>
    </xdr:to>
    <xdr:sp macro="" textlink="">
      <xdr:nvSpPr>
        <xdr:cNvPr id="630" name="円/楕円 629"/>
        <xdr:cNvSpPr/>
      </xdr:nvSpPr>
      <xdr:spPr>
        <a:xfrm>
          <a:off x="15430500" y="1334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61287</xdr:rowOff>
    </xdr:from>
    <xdr:ext cx="534377" cy="259045"/>
    <xdr:sp macro="" textlink="">
      <xdr:nvSpPr>
        <xdr:cNvPr id="631" name="テキスト ボックス 630"/>
        <xdr:cNvSpPr txBox="1"/>
      </xdr:nvSpPr>
      <xdr:spPr>
        <a:xfrm>
          <a:off x="15214111" y="1343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26,321</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132914</xdr:rowOff>
    </xdr:from>
    <xdr:to>
      <xdr:col>21</xdr:col>
      <xdr:colOff>212725</xdr:colOff>
      <xdr:row>78</xdr:row>
      <xdr:rowOff>63064</xdr:rowOff>
    </xdr:to>
    <xdr:sp macro="" textlink="">
      <xdr:nvSpPr>
        <xdr:cNvPr id="632" name="円/楕円 631"/>
        <xdr:cNvSpPr/>
      </xdr:nvSpPr>
      <xdr:spPr>
        <a:xfrm>
          <a:off x="14541500" y="1333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54191</xdr:rowOff>
    </xdr:from>
    <xdr:ext cx="534377" cy="259045"/>
    <xdr:sp macro="" textlink="">
      <xdr:nvSpPr>
        <xdr:cNvPr id="633" name="テキスト ボックス 632"/>
        <xdr:cNvSpPr txBox="1"/>
      </xdr:nvSpPr>
      <xdr:spPr>
        <a:xfrm>
          <a:off x="14325111" y="1342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27,873</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136353</xdr:rowOff>
    </xdr:from>
    <xdr:to>
      <xdr:col>20</xdr:col>
      <xdr:colOff>9525</xdr:colOff>
      <xdr:row>78</xdr:row>
      <xdr:rowOff>66503</xdr:rowOff>
    </xdr:to>
    <xdr:sp macro="" textlink="">
      <xdr:nvSpPr>
        <xdr:cNvPr id="634" name="円/楕円 633"/>
        <xdr:cNvSpPr/>
      </xdr:nvSpPr>
      <xdr:spPr>
        <a:xfrm>
          <a:off x="13652500" y="1333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57630</xdr:rowOff>
    </xdr:from>
    <xdr:ext cx="534377" cy="259045"/>
    <xdr:sp macro="" textlink="">
      <xdr:nvSpPr>
        <xdr:cNvPr id="635" name="テキスト ボックス 634"/>
        <xdr:cNvSpPr txBox="1"/>
      </xdr:nvSpPr>
      <xdr:spPr>
        <a:xfrm>
          <a:off x="13436111" y="1343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27,121</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143494</xdr:rowOff>
    </xdr:from>
    <xdr:to>
      <xdr:col>18</xdr:col>
      <xdr:colOff>492125</xdr:colOff>
      <xdr:row>78</xdr:row>
      <xdr:rowOff>73644</xdr:rowOff>
    </xdr:to>
    <xdr:sp macro="" textlink="">
      <xdr:nvSpPr>
        <xdr:cNvPr id="636" name="円/楕円 635"/>
        <xdr:cNvSpPr/>
      </xdr:nvSpPr>
      <xdr:spPr>
        <a:xfrm>
          <a:off x="12763500" y="1334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64771</xdr:rowOff>
    </xdr:from>
    <xdr:ext cx="534377" cy="259045"/>
    <xdr:sp macro="" textlink="">
      <xdr:nvSpPr>
        <xdr:cNvPr id="637" name="テキスト ボックス 636"/>
        <xdr:cNvSpPr txBox="1"/>
      </xdr:nvSpPr>
      <xdr:spPr>
        <a:xfrm>
          <a:off x="12547111" y="13437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25,559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1" name="テキスト ボックス 650"/>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3" name="テキスト ボックス 65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5" name="テキスト ボックス 654"/>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27107</xdr:rowOff>
    </xdr:from>
    <xdr:to>
      <xdr:col>23</xdr:col>
      <xdr:colOff>516889</xdr:colOff>
      <xdr:row>99</xdr:row>
      <xdr:rowOff>44264</xdr:rowOff>
    </xdr:to>
    <xdr:cxnSp macro="">
      <xdr:nvCxnSpPr>
        <xdr:cNvPr id="661" name="直線コネクタ 660"/>
        <xdr:cNvCxnSpPr/>
      </xdr:nvCxnSpPr>
      <xdr:spPr>
        <a:xfrm flipV="1">
          <a:off x="16317595" y="15457607"/>
          <a:ext cx="1269" cy="1560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48091</xdr:rowOff>
    </xdr:from>
    <xdr:ext cx="313932" cy="259045"/>
    <xdr:sp macro="" textlink="">
      <xdr:nvSpPr>
        <xdr:cNvPr id="662" name="積立金最小値テキスト"/>
        <xdr:cNvSpPr txBox="1"/>
      </xdr:nvSpPr>
      <xdr:spPr>
        <a:xfrm>
          <a:off x="16370300" y="17021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428625</xdr:colOff>
      <xdr:row>99</xdr:row>
      <xdr:rowOff>44264</xdr:rowOff>
    </xdr:from>
    <xdr:to>
      <xdr:col>23</xdr:col>
      <xdr:colOff>606425</xdr:colOff>
      <xdr:row>99</xdr:row>
      <xdr:rowOff>44264</xdr:rowOff>
    </xdr:to>
    <xdr:cxnSp macro="">
      <xdr:nvCxnSpPr>
        <xdr:cNvPr id="663" name="直線コネクタ 662"/>
        <xdr:cNvCxnSpPr/>
      </xdr:nvCxnSpPr>
      <xdr:spPr>
        <a:xfrm>
          <a:off x="16230600" y="1701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145234</xdr:rowOff>
    </xdr:from>
    <xdr:ext cx="599010" cy="259045"/>
    <xdr:sp macro="" textlink="">
      <xdr:nvSpPr>
        <xdr:cNvPr id="664" name="積立金最大値テキスト"/>
        <xdr:cNvSpPr txBox="1"/>
      </xdr:nvSpPr>
      <xdr:spPr>
        <a:xfrm>
          <a:off x="16370300" y="15232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409,552</a:t>
          </a:r>
          <a:endParaRPr kumimoji="1" lang="ja-JP" altLang="en-US" sz="1000" b="1">
            <a:latin typeface="ＭＳ Ｐゴシック"/>
          </a:endParaRPr>
        </a:p>
      </xdr:txBody>
    </xdr:sp>
    <xdr:clientData/>
  </xdr:oneCellAnchor>
  <xdr:twoCellAnchor>
    <xdr:from>
      <xdr:col>23</xdr:col>
      <xdr:colOff>428625</xdr:colOff>
      <xdr:row>90</xdr:row>
      <xdr:rowOff>27107</xdr:rowOff>
    </xdr:from>
    <xdr:to>
      <xdr:col>23</xdr:col>
      <xdr:colOff>606425</xdr:colOff>
      <xdr:row>90</xdr:row>
      <xdr:rowOff>27107</xdr:rowOff>
    </xdr:to>
    <xdr:cxnSp macro="">
      <xdr:nvCxnSpPr>
        <xdr:cNvPr id="665" name="直線コネクタ 664"/>
        <xdr:cNvCxnSpPr/>
      </xdr:nvCxnSpPr>
      <xdr:spPr>
        <a:xfrm>
          <a:off x="16230600" y="15457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23533</xdr:rowOff>
    </xdr:from>
    <xdr:to>
      <xdr:col>23</xdr:col>
      <xdr:colOff>517525</xdr:colOff>
      <xdr:row>98</xdr:row>
      <xdr:rowOff>35916</xdr:rowOff>
    </xdr:to>
    <xdr:cxnSp macro="">
      <xdr:nvCxnSpPr>
        <xdr:cNvPr id="666" name="直線コネクタ 665"/>
        <xdr:cNvCxnSpPr/>
      </xdr:nvCxnSpPr>
      <xdr:spPr>
        <a:xfrm>
          <a:off x="15481300" y="16825633"/>
          <a:ext cx="838200" cy="1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166778</xdr:rowOff>
    </xdr:from>
    <xdr:ext cx="534377" cy="259045"/>
    <xdr:sp macro="" textlink="">
      <xdr:nvSpPr>
        <xdr:cNvPr id="667" name="積立金平均値テキスト"/>
        <xdr:cNvSpPr txBox="1"/>
      </xdr:nvSpPr>
      <xdr:spPr>
        <a:xfrm>
          <a:off x="16370300" y="16625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50,564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143901</xdr:rowOff>
    </xdr:from>
    <xdr:to>
      <xdr:col>23</xdr:col>
      <xdr:colOff>568325</xdr:colOff>
      <xdr:row>98</xdr:row>
      <xdr:rowOff>74051</xdr:rowOff>
    </xdr:to>
    <xdr:sp macro="" textlink="">
      <xdr:nvSpPr>
        <xdr:cNvPr id="668" name="フローチャート : 判断 667"/>
        <xdr:cNvSpPr/>
      </xdr:nvSpPr>
      <xdr:spPr>
        <a:xfrm>
          <a:off x="16268700" y="1677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23533</xdr:rowOff>
    </xdr:from>
    <xdr:to>
      <xdr:col>22</xdr:col>
      <xdr:colOff>365125</xdr:colOff>
      <xdr:row>98</xdr:row>
      <xdr:rowOff>96114</xdr:rowOff>
    </xdr:to>
    <xdr:cxnSp macro="">
      <xdr:nvCxnSpPr>
        <xdr:cNvPr id="669" name="直線コネクタ 668"/>
        <xdr:cNvCxnSpPr/>
      </xdr:nvCxnSpPr>
      <xdr:spPr>
        <a:xfrm flipV="1">
          <a:off x="14592300" y="16825633"/>
          <a:ext cx="889000" cy="7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150755</xdr:rowOff>
    </xdr:from>
    <xdr:to>
      <xdr:col>22</xdr:col>
      <xdr:colOff>415925</xdr:colOff>
      <xdr:row>98</xdr:row>
      <xdr:rowOff>80905</xdr:rowOff>
    </xdr:to>
    <xdr:sp macro="" textlink="">
      <xdr:nvSpPr>
        <xdr:cNvPr id="670" name="フローチャート : 判断 669"/>
        <xdr:cNvSpPr/>
      </xdr:nvSpPr>
      <xdr:spPr>
        <a:xfrm>
          <a:off x="15430500" y="1678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72032</xdr:rowOff>
    </xdr:from>
    <xdr:ext cx="534377" cy="259045"/>
    <xdr:sp macro="" textlink="">
      <xdr:nvSpPr>
        <xdr:cNvPr id="671" name="テキスト ボックス 670"/>
        <xdr:cNvSpPr txBox="1"/>
      </xdr:nvSpPr>
      <xdr:spPr>
        <a:xfrm>
          <a:off x="15214111" y="1687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39070</xdr:rowOff>
    </xdr:from>
    <xdr:to>
      <xdr:col>21</xdr:col>
      <xdr:colOff>161925</xdr:colOff>
      <xdr:row>98</xdr:row>
      <xdr:rowOff>96114</xdr:rowOff>
    </xdr:to>
    <xdr:cxnSp macro="">
      <xdr:nvCxnSpPr>
        <xdr:cNvPr id="672" name="直線コネクタ 671"/>
        <xdr:cNvCxnSpPr/>
      </xdr:nvCxnSpPr>
      <xdr:spPr>
        <a:xfrm>
          <a:off x="13703300" y="16841170"/>
          <a:ext cx="889000" cy="57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16365</xdr:rowOff>
    </xdr:from>
    <xdr:to>
      <xdr:col>21</xdr:col>
      <xdr:colOff>212725</xdr:colOff>
      <xdr:row>98</xdr:row>
      <xdr:rowOff>117965</xdr:rowOff>
    </xdr:to>
    <xdr:sp macro="" textlink="">
      <xdr:nvSpPr>
        <xdr:cNvPr id="673" name="フローチャート : 判断 672"/>
        <xdr:cNvSpPr/>
      </xdr:nvSpPr>
      <xdr:spPr>
        <a:xfrm>
          <a:off x="14541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134492</xdr:rowOff>
    </xdr:from>
    <xdr:ext cx="534377" cy="259045"/>
    <xdr:sp macro="" textlink="">
      <xdr:nvSpPr>
        <xdr:cNvPr id="674" name="テキスト ボックス 673"/>
        <xdr:cNvSpPr txBox="1"/>
      </xdr:nvSpPr>
      <xdr:spPr>
        <a:xfrm>
          <a:off x="14325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39070</xdr:rowOff>
    </xdr:from>
    <xdr:to>
      <xdr:col>19</xdr:col>
      <xdr:colOff>644525</xdr:colOff>
      <xdr:row>98</xdr:row>
      <xdr:rowOff>77910</xdr:rowOff>
    </xdr:to>
    <xdr:cxnSp macro="">
      <xdr:nvCxnSpPr>
        <xdr:cNvPr id="675" name="直線コネクタ 674"/>
        <xdr:cNvCxnSpPr/>
      </xdr:nvCxnSpPr>
      <xdr:spPr>
        <a:xfrm flipV="1">
          <a:off x="12814300" y="16841170"/>
          <a:ext cx="889000" cy="3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125659</xdr:rowOff>
    </xdr:from>
    <xdr:to>
      <xdr:col>20</xdr:col>
      <xdr:colOff>9525</xdr:colOff>
      <xdr:row>98</xdr:row>
      <xdr:rowOff>55809</xdr:rowOff>
    </xdr:to>
    <xdr:sp macro="" textlink="">
      <xdr:nvSpPr>
        <xdr:cNvPr id="676" name="フローチャート : 判断 675"/>
        <xdr:cNvSpPr/>
      </xdr:nvSpPr>
      <xdr:spPr>
        <a:xfrm>
          <a:off x="13652500" y="1675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72336</xdr:rowOff>
    </xdr:from>
    <xdr:ext cx="534377" cy="259045"/>
    <xdr:sp macro="" textlink="">
      <xdr:nvSpPr>
        <xdr:cNvPr id="677" name="テキスト ボックス 676"/>
        <xdr:cNvSpPr txBox="1"/>
      </xdr:nvSpPr>
      <xdr:spPr>
        <a:xfrm>
          <a:off x="13436111" y="1653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149403</xdr:rowOff>
    </xdr:from>
    <xdr:to>
      <xdr:col>18</xdr:col>
      <xdr:colOff>492125</xdr:colOff>
      <xdr:row>98</xdr:row>
      <xdr:rowOff>79553</xdr:rowOff>
    </xdr:to>
    <xdr:sp macro="" textlink="">
      <xdr:nvSpPr>
        <xdr:cNvPr id="678" name="フローチャート : 判断 677"/>
        <xdr:cNvSpPr/>
      </xdr:nvSpPr>
      <xdr:spPr>
        <a:xfrm>
          <a:off x="12763500" y="1678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96080</xdr:rowOff>
    </xdr:from>
    <xdr:ext cx="534377" cy="259045"/>
    <xdr:sp macro="" textlink="">
      <xdr:nvSpPr>
        <xdr:cNvPr id="679" name="テキスト ボックス 678"/>
        <xdr:cNvSpPr txBox="1"/>
      </xdr:nvSpPr>
      <xdr:spPr>
        <a:xfrm>
          <a:off x="12547111" y="1655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156566</xdr:rowOff>
    </xdr:from>
    <xdr:to>
      <xdr:col>23</xdr:col>
      <xdr:colOff>568325</xdr:colOff>
      <xdr:row>98</xdr:row>
      <xdr:rowOff>86716</xdr:rowOff>
    </xdr:to>
    <xdr:sp macro="" textlink="">
      <xdr:nvSpPr>
        <xdr:cNvPr id="685" name="円/楕円 684"/>
        <xdr:cNvSpPr/>
      </xdr:nvSpPr>
      <xdr:spPr>
        <a:xfrm>
          <a:off x="16268700" y="1678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134993</xdr:rowOff>
    </xdr:from>
    <xdr:ext cx="534377" cy="259045"/>
    <xdr:sp macro="" textlink="">
      <xdr:nvSpPr>
        <xdr:cNvPr id="686" name="積立金該当値テキスト"/>
        <xdr:cNvSpPr txBox="1"/>
      </xdr:nvSpPr>
      <xdr:spPr>
        <a:xfrm>
          <a:off x="16370300" y="1676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47,240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144183</xdr:rowOff>
    </xdr:from>
    <xdr:to>
      <xdr:col>22</xdr:col>
      <xdr:colOff>415925</xdr:colOff>
      <xdr:row>98</xdr:row>
      <xdr:rowOff>74333</xdr:rowOff>
    </xdr:to>
    <xdr:sp macro="" textlink="">
      <xdr:nvSpPr>
        <xdr:cNvPr id="687" name="円/楕円 686"/>
        <xdr:cNvSpPr/>
      </xdr:nvSpPr>
      <xdr:spPr>
        <a:xfrm>
          <a:off x="15430500" y="1677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90860</xdr:rowOff>
    </xdr:from>
    <xdr:ext cx="534377" cy="259045"/>
    <xdr:sp macro="" textlink="">
      <xdr:nvSpPr>
        <xdr:cNvPr id="688" name="テキスト ボックス 687"/>
        <xdr:cNvSpPr txBox="1"/>
      </xdr:nvSpPr>
      <xdr:spPr>
        <a:xfrm>
          <a:off x="15214111" y="1655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50,490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45314</xdr:rowOff>
    </xdr:from>
    <xdr:to>
      <xdr:col>21</xdr:col>
      <xdr:colOff>212725</xdr:colOff>
      <xdr:row>98</xdr:row>
      <xdr:rowOff>146914</xdr:rowOff>
    </xdr:to>
    <xdr:sp macro="" textlink="">
      <xdr:nvSpPr>
        <xdr:cNvPr id="689" name="円/楕円 688"/>
        <xdr:cNvSpPr/>
      </xdr:nvSpPr>
      <xdr:spPr>
        <a:xfrm>
          <a:off x="14541500" y="1684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138041</xdr:rowOff>
    </xdr:from>
    <xdr:ext cx="534377" cy="259045"/>
    <xdr:sp macro="" textlink="">
      <xdr:nvSpPr>
        <xdr:cNvPr id="690" name="テキスト ボックス 689"/>
        <xdr:cNvSpPr txBox="1"/>
      </xdr:nvSpPr>
      <xdr:spPr>
        <a:xfrm>
          <a:off x="14325111" y="1694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31,440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159720</xdr:rowOff>
    </xdr:from>
    <xdr:to>
      <xdr:col>20</xdr:col>
      <xdr:colOff>9525</xdr:colOff>
      <xdr:row>98</xdr:row>
      <xdr:rowOff>89870</xdr:rowOff>
    </xdr:to>
    <xdr:sp macro="" textlink="">
      <xdr:nvSpPr>
        <xdr:cNvPr id="691" name="円/楕円 690"/>
        <xdr:cNvSpPr/>
      </xdr:nvSpPr>
      <xdr:spPr>
        <a:xfrm>
          <a:off x="13652500" y="1679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80997</xdr:rowOff>
    </xdr:from>
    <xdr:ext cx="534377" cy="259045"/>
    <xdr:sp macro="" textlink="">
      <xdr:nvSpPr>
        <xdr:cNvPr id="692" name="テキスト ボックス 691"/>
        <xdr:cNvSpPr txBox="1"/>
      </xdr:nvSpPr>
      <xdr:spPr>
        <a:xfrm>
          <a:off x="13436111" y="1688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46,412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27110</xdr:rowOff>
    </xdr:from>
    <xdr:to>
      <xdr:col>18</xdr:col>
      <xdr:colOff>492125</xdr:colOff>
      <xdr:row>98</xdr:row>
      <xdr:rowOff>128710</xdr:rowOff>
    </xdr:to>
    <xdr:sp macro="" textlink="">
      <xdr:nvSpPr>
        <xdr:cNvPr id="693" name="円/楕円 692"/>
        <xdr:cNvSpPr/>
      </xdr:nvSpPr>
      <xdr:spPr>
        <a:xfrm>
          <a:off x="12763500" y="1682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119837</xdr:rowOff>
    </xdr:from>
    <xdr:ext cx="534377" cy="259045"/>
    <xdr:sp macro="" textlink="">
      <xdr:nvSpPr>
        <xdr:cNvPr id="694" name="テキスト ボックス 693"/>
        <xdr:cNvSpPr txBox="1"/>
      </xdr:nvSpPr>
      <xdr:spPr>
        <a:xfrm>
          <a:off x="12547111" y="1692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36,218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5" name="直線コネクタ 70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6" name="テキスト ボックス 70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7" name="直線コネクタ 70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8" name="テキスト ボックス 70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9" name="直線コネクタ 70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0" name="テキスト ボックス 70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1" name="直線コネクタ 71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2" name="テキスト ボックス 71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4" name="テキスト ボックス 71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29835</xdr:rowOff>
    </xdr:from>
    <xdr:to>
      <xdr:col>32</xdr:col>
      <xdr:colOff>186689</xdr:colOff>
      <xdr:row>38</xdr:row>
      <xdr:rowOff>139700</xdr:rowOff>
    </xdr:to>
    <xdr:cxnSp macro="">
      <xdr:nvCxnSpPr>
        <xdr:cNvPr id="716" name="直線コネクタ 715"/>
        <xdr:cNvCxnSpPr/>
      </xdr:nvCxnSpPr>
      <xdr:spPr>
        <a:xfrm flipV="1">
          <a:off x="22159595" y="5173335"/>
          <a:ext cx="1269" cy="1481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8" name="直線コネクタ 71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147962</xdr:rowOff>
    </xdr:from>
    <xdr:ext cx="534377" cy="259045"/>
    <xdr:sp macro="" textlink="">
      <xdr:nvSpPr>
        <xdr:cNvPr id="719" name="投資及び出資金最大値テキスト"/>
        <xdr:cNvSpPr txBox="1"/>
      </xdr:nvSpPr>
      <xdr:spPr>
        <a:xfrm>
          <a:off x="22212300" y="494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32,403</a:t>
          </a:r>
          <a:endParaRPr kumimoji="1" lang="ja-JP" altLang="en-US" sz="1000" b="1">
            <a:latin typeface="ＭＳ Ｐゴシック"/>
          </a:endParaRPr>
        </a:p>
      </xdr:txBody>
    </xdr:sp>
    <xdr:clientData/>
  </xdr:oneCellAnchor>
  <xdr:twoCellAnchor>
    <xdr:from>
      <xdr:col>32</xdr:col>
      <xdr:colOff>98425</xdr:colOff>
      <xdr:row>30</xdr:row>
      <xdr:rowOff>29835</xdr:rowOff>
    </xdr:from>
    <xdr:to>
      <xdr:col>32</xdr:col>
      <xdr:colOff>276225</xdr:colOff>
      <xdr:row>30</xdr:row>
      <xdr:rowOff>29835</xdr:rowOff>
    </xdr:to>
    <xdr:cxnSp macro="">
      <xdr:nvCxnSpPr>
        <xdr:cNvPr id="720" name="直線コネクタ 719"/>
        <xdr:cNvCxnSpPr/>
      </xdr:nvCxnSpPr>
      <xdr:spPr>
        <a:xfrm>
          <a:off x="22072600" y="5173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130373</xdr:rowOff>
    </xdr:from>
    <xdr:to>
      <xdr:col>32</xdr:col>
      <xdr:colOff>187325</xdr:colOff>
      <xdr:row>36</xdr:row>
      <xdr:rowOff>133299</xdr:rowOff>
    </xdr:to>
    <xdr:cxnSp macro="">
      <xdr:nvCxnSpPr>
        <xdr:cNvPr id="721" name="直線コネクタ 720"/>
        <xdr:cNvCxnSpPr/>
      </xdr:nvCxnSpPr>
      <xdr:spPr>
        <a:xfrm flipV="1">
          <a:off x="21323300" y="6302573"/>
          <a:ext cx="8382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106601</xdr:rowOff>
    </xdr:from>
    <xdr:ext cx="469744" cy="259045"/>
    <xdr:sp macro="" textlink="">
      <xdr:nvSpPr>
        <xdr:cNvPr id="722" name="投資及び出資金平均値テキスト"/>
        <xdr:cNvSpPr txBox="1"/>
      </xdr:nvSpPr>
      <xdr:spPr>
        <a:xfrm>
          <a:off x="22212300" y="6450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128174</xdr:rowOff>
    </xdr:from>
    <xdr:to>
      <xdr:col>32</xdr:col>
      <xdr:colOff>238125</xdr:colOff>
      <xdr:row>38</xdr:row>
      <xdr:rowOff>58324</xdr:rowOff>
    </xdr:to>
    <xdr:sp macro="" textlink="">
      <xdr:nvSpPr>
        <xdr:cNvPr id="723" name="フローチャート : 判断 722"/>
        <xdr:cNvSpPr/>
      </xdr:nvSpPr>
      <xdr:spPr>
        <a:xfrm>
          <a:off x="221107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133299</xdr:rowOff>
    </xdr:from>
    <xdr:to>
      <xdr:col>31</xdr:col>
      <xdr:colOff>34925</xdr:colOff>
      <xdr:row>36</xdr:row>
      <xdr:rowOff>150124</xdr:rowOff>
    </xdr:to>
    <xdr:cxnSp macro="">
      <xdr:nvCxnSpPr>
        <xdr:cNvPr id="724" name="直線コネクタ 723"/>
        <xdr:cNvCxnSpPr/>
      </xdr:nvCxnSpPr>
      <xdr:spPr>
        <a:xfrm flipV="1">
          <a:off x="20434300" y="6305499"/>
          <a:ext cx="889000" cy="1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124562</xdr:rowOff>
    </xdr:from>
    <xdr:to>
      <xdr:col>31</xdr:col>
      <xdr:colOff>85725</xdr:colOff>
      <xdr:row>38</xdr:row>
      <xdr:rowOff>54711</xdr:rowOff>
    </xdr:to>
    <xdr:sp macro="" textlink="">
      <xdr:nvSpPr>
        <xdr:cNvPr id="725" name="フローチャート : 判断 724"/>
        <xdr:cNvSpPr/>
      </xdr:nvSpPr>
      <xdr:spPr>
        <a:xfrm>
          <a:off x="21272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45838</xdr:rowOff>
    </xdr:from>
    <xdr:ext cx="469744" cy="259045"/>
    <xdr:sp macro="" textlink="">
      <xdr:nvSpPr>
        <xdr:cNvPr id="726" name="テキスト ボックス 725"/>
        <xdr:cNvSpPr txBox="1"/>
      </xdr:nvSpPr>
      <xdr:spPr>
        <a:xfrm>
          <a:off x="21088427" y="656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102164</xdr:rowOff>
    </xdr:from>
    <xdr:to>
      <xdr:col>29</xdr:col>
      <xdr:colOff>517525</xdr:colOff>
      <xdr:row>36</xdr:row>
      <xdr:rowOff>150124</xdr:rowOff>
    </xdr:to>
    <xdr:cxnSp macro="">
      <xdr:nvCxnSpPr>
        <xdr:cNvPr id="727" name="直線コネクタ 726"/>
        <xdr:cNvCxnSpPr/>
      </xdr:nvCxnSpPr>
      <xdr:spPr>
        <a:xfrm>
          <a:off x="19545300" y="6274364"/>
          <a:ext cx="889000" cy="4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56942</xdr:rowOff>
    </xdr:from>
    <xdr:to>
      <xdr:col>29</xdr:col>
      <xdr:colOff>568325</xdr:colOff>
      <xdr:row>37</xdr:row>
      <xdr:rowOff>158542</xdr:rowOff>
    </xdr:to>
    <xdr:sp macro="" textlink="">
      <xdr:nvSpPr>
        <xdr:cNvPr id="728" name="フローチャート : 判断 727"/>
        <xdr:cNvSpPr/>
      </xdr:nvSpPr>
      <xdr:spPr>
        <a:xfrm>
          <a:off x="20383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149668</xdr:rowOff>
    </xdr:from>
    <xdr:ext cx="469744" cy="259045"/>
    <xdr:sp macro="" textlink="">
      <xdr:nvSpPr>
        <xdr:cNvPr id="729" name="テキスト ボックス 728"/>
        <xdr:cNvSpPr txBox="1"/>
      </xdr:nvSpPr>
      <xdr:spPr>
        <a:xfrm>
          <a:off x="20199427" y="649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102164</xdr:rowOff>
    </xdr:from>
    <xdr:to>
      <xdr:col>28</xdr:col>
      <xdr:colOff>314325</xdr:colOff>
      <xdr:row>37</xdr:row>
      <xdr:rowOff>22794</xdr:rowOff>
    </xdr:to>
    <xdr:cxnSp macro="">
      <xdr:nvCxnSpPr>
        <xdr:cNvPr id="730" name="直線コネクタ 729"/>
        <xdr:cNvCxnSpPr/>
      </xdr:nvCxnSpPr>
      <xdr:spPr>
        <a:xfrm flipV="1">
          <a:off x="18656300" y="6274364"/>
          <a:ext cx="889000" cy="9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139695</xdr:rowOff>
    </xdr:from>
    <xdr:to>
      <xdr:col>28</xdr:col>
      <xdr:colOff>365125</xdr:colOff>
      <xdr:row>38</xdr:row>
      <xdr:rowOff>69845</xdr:rowOff>
    </xdr:to>
    <xdr:sp macro="" textlink="">
      <xdr:nvSpPr>
        <xdr:cNvPr id="731" name="フローチャート : 判断 730"/>
        <xdr:cNvSpPr/>
      </xdr:nvSpPr>
      <xdr:spPr>
        <a:xfrm>
          <a:off x="19494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60972</xdr:rowOff>
    </xdr:from>
    <xdr:ext cx="469744" cy="259045"/>
    <xdr:sp macro="" textlink="">
      <xdr:nvSpPr>
        <xdr:cNvPr id="732" name="テキスト ボックス 731"/>
        <xdr:cNvSpPr txBox="1"/>
      </xdr:nvSpPr>
      <xdr:spPr>
        <a:xfrm>
          <a:off x="19310427" y="657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150302</xdr:rowOff>
    </xdr:from>
    <xdr:to>
      <xdr:col>27</xdr:col>
      <xdr:colOff>161925</xdr:colOff>
      <xdr:row>38</xdr:row>
      <xdr:rowOff>80452</xdr:rowOff>
    </xdr:to>
    <xdr:sp macro="" textlink="">
      <xdr:nvSpPr>
        <xdr:cNvPr id="733" name="フローチャート : 判断 732"/>
        <xdr:cNvSpPr/>
      </xdr:nvSpPr>
      <xdr:spPr>
        <a:xfrm>
          <a:off x="18605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71579</xdr:rowOff>
    </xdr:from>
    <xdr:ext cx="469744" cy="259045"/>
    <xdr:sp macro="" textlink="">
      <xdr:nvSpPr>
        <xdr:cNvPr id="734" name="テキスト ボックス 733"/>
        <xdr:cNvSpPr txBox="1"/>
      </xdr:nvSpPr>
      <xdr:spPr>
        <a:xfrm>
          <a:off x="18421427" y="658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36</xdr:row>
      <xdr:rowOff>79573</xdr:rowOff>
    </xdr:from>
    <xdr:to>
      <xdr:col>32</xdr:col>
      <xdr:colOff>238125</xdr:colOff>
      <xdr:row>37</xdr:row>
      <xdr:rowOff>9723</xdr:rowOff>
    </xdr:to>
    <xdr:sp macro="" textlink="">
      <xdr:nvSpPr>
        <xdr:cNvPr id="740" name="円/楕円 739"/>
        <xdr:cNvSpPr/>
      </xdr:nvSpPr>
      <xdr:spPr>
        <a:xfrm>
          <a:off x="22110700" y="625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102450</xdr:rowOff>
    </xdr:from>
    <xdr:ext cx="469744" cy="259045"/>
    <xdr:sp macro="" textlink="">
      <xdr:nvSpPr>
        <xdr:cNvPr id="741" name="投資及び出資金該当値テキスト"/>
        <xdr:cNvSpPr txBox="1"/>
      </xdr:nvSpPr>
      <xdr:spPr>
        <a:xfrm>
          <a:off x="22212300" y="6103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7,704</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82499</xdr:rowOff>
    </xdr:from>
    <xdr:to>
      <xdr:col>31</xdr:col>
      <xdr:colOff>85725</xdr:colOff>
      <xdr:row>37</xdr:row>
      <xdr:rowOff>12649</xdr:rowOff>
    </xdr:to>
    <xdr:sp macro="" textlink="">
      <xdr:nvSpPr>
        <xdr:cNvPr id="742" name="円/楕円 741"/>
        <xdr:cNvSpPr/>
      </xdr:nvSpPr>
      <xdr:spPr>
        <a:xfrm>
          <a:off x="21272500" y="625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29176</xdr:rowOff>
    </xdr:from>
    <xdr:ext cx="469744" cy="259045"/>
    <xdr:sp macro="" textlink="">
      <xdr:nvSpPr>
        <xdr:cNvPr id="743" name="テキスト ボックス 742"/>
        <xdr:cNvSpPr txBox="1"/>
      </xdr:nvSpPr>
      <xdr:spPr>
        <a:xfrm>
          <a:off x="21088427" y="602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7,640</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99324</xdr:rowOff>
    </xdr:from>
    <xdr:to>
      <xdr:col>29</xdr:col>
      <xdr:colOff>568325</xdr:colOff>
      <xdr:row>37</xdr:row>
      <xdr:rowOff>29474</xdr:rowOff>
    </xdr:to>
    <xdr:sp macro="" textlink="">
      <xdr:nvSpPr>
        <xdr:cNvPr id="744" name="円/楕円 743"/>
        <xdr:cNvSpPr/>
      </xdr:nvSpPr>
      <xdr:spPr>
        <a:xfrm>
          <a:off x="20383500" y="62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46001</xdr:rowOff>
    </xdr:from>
    <xdr:ext cx="469744" cy="259045"/>
    <xdr:sp macro="" textlink="">
      <xdr:nvSpPr>
        <xdr:cNvPr id="745" name="テキスト ボックス 744"/>
        <xdr:cNvSpPr txBox="1"/>
      </xdr:nvSpPr>
      <xdr:spPr>
        <a:xfrm>
          <a:off x="20199427" y="604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7,272</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51364</xdr:rowOff>
    </xdr:from>
    <xdr:to>
      <xdr:col>28</xdr:col>
      <xdr:colOff>365125</xdr:colOff>
      <xdr:row>36</xdr:row>
      <xdr:rowOff>152964</xdr:rowOff>
    </xdr:to>
    <xdr:sp macro="" textlink="">
      <xdr:nvSpPr>
        <xdr:cNvPr id="746" name="円/楕円 745"/>
        <xdr:cNvSpPr/>
      </xdr:nvSpPr>
      <xdr:spPr>
        <a:xfrm>
          <a:off x="19494500" y="622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169491</xdr:rowOff>
    </xdr:from>
    <xdr:ext cx="469744" cy="259045"/>
    <xdr:sp macro="" textlink="">
      <xdr:nvSpPr>
        <xdr:cNvPr id="747" name="テキスト ボックス 746"/>
        <xdr:cNvSpPr txBox="1"/>
      </xdr:nvSpPr>
      <xdr:spPr>
        <a:xfrm>
          <a:off x="19310427" y="599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8,321</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143444</xdr:rowOff>
    </xdr:from>
    <xdr:to>
      <xdr:col>27</xdr:col>
      <xdr:colOff>161925</xdr:colOff>
      <xdr:row>37</xdr:row>
      <xdr:rowOff>73594</xdr:rowOff>
    </xdr:to>
    <xdr:sp macro="" textlink="">
      <xdr:nvSpPr>
        <xdr:cNvPr id="748" name="円/楕円 747"/>
        <xdr:cNvSpPr/>
      </xdr:nvSpPr>
      <xdr:spPr>
        <a:xfrm>
          <a:off x="18605500" y="631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90121</xdr:rowOff>
    </xdr:from>
    <xdr:ext cx="469744" cy="259045"/>
    <xdr:sp macro="" textlink="">
      <xdr:nvSpPr>
        <xdr:cNvPr id="749" name="テキスト ボックス 748"/>
        <xdr:cNvSpPr txBox="1"/>
      </xdr:nvSpPr>
      <xdr:spPr>
        <a:xfrm>
          <a:off x="18421427" y="6090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0" name="直線コネクタ 75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1" name="テキスト ボックス 76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2" name="直線コネクタ 76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3" name="テキスト ボックス 76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4" name="直線コネクタ 76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5" name="テキスト ボックス 76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6" name="直線コネクタ 76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7" name="テキスト ボックス 76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8" name="直線コネクタ 76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9" name="テキスト ボックス 76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1" name="テキスト ボックス 77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158636</xdr:rowOff>
    </xdr:from>
    <xdr:to>
      <xdr:col>32</xdr:col>
      <xdr:colOff>186689</xdr:colOff>
      <xdr:row>59</xdr:row>
      <xdr:rowOff>44450</xdr:rowOff>
    </xdr:to>
    <xdr:cxnSp macro="">
      <xdr:nvCxnSpPr>
        <xdr:cNvPr id="773" name="直線コネクタ 772"/>
        <xdr:cNvCxnSpPr/>
      </xdr:nvCxnSpPr>
      <xdr:spPr>
        <a:xfrm flipV="1">
          <a:off x="22159595" y="8559686"/>
          <a:ext cx="1269" cy="1600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5" name="直線コネクタ 77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105313</xdr:rowOff>
    </xdr:from>
    <xdr:ext cx="534377" cy="259045"/>
    <xdr:sp macro="" textlink="">
      <xdr:nvSpPr>
        <xdr:cNvPr id="776" name="貸付金最大値テキスト"/>
        <xdr:cNvSpPr txBox="1"/>
      </xdr:nvSpPr>
      <xdr:spPr>
        <a:xfrm>
          <a:off x="22212300" y="83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42,003</a:t>
          </a:r>
          <a:endParaRPr kumimoji="1" lang="ja-JP" altLang="en-US" sz="1000" b="1">
            <a:latin typeface="ＭＳ Ｐゴシック"/>
          </a:endParaRPr>
        </a:p>
      </xdr:txBody>
    </xdr:sp>
    <xdr:clientData/>
  </xdr:oneCellAnchor>
  <xdr:twoCellAnchor>
    <xdr:from>
      <xdr:col>32</xdr:col>
      <xdr:colOff>98425</xdr:colOff>
      <xdr:row>49</xdr:row>
      <xdr:rowOff>158636</xdr:rowOff>
    </xdr:from>
    <xdr:to>
      <xdr:col>32</xdr:col>
      <xdr:colOff>276225</xdr:colOff>
      <xdr:row>49</xdr:row>
      <xdr:rowOff>158636</xdr:rowOff>
    </xdr:to>
    <xdr:cxnSp macro="">
      <xdr:nvCxnSpPr>
        <xdr:cNvPr id="777" name="直線コネクタ 776"/>
        <xdr:cNvCxnSpPr/>
      </xdr:nvCxnSpPr>
      <xdr:spPr>
        <a:xfrm>
          <a:off x="22072600" y="85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163399</xdr:rowOff>
    </xdr:from>
    <xdr:to>
      <xdr:col>32</xdr:col>
      <xdr:colOff>187325</xdr:colOff>
      <xdr:row>58</xdr:row>
      <xdr:rowOff>165189</xdr:rowOff>
    </xdr:to>
    <xdr:cxnSp macro="">
      <xdr:nvCxnSpPr>
        <xdr:cNvPr id="778" name="直線コネクタ 777"/>
        <xdr:cNvCxnSpPr/>
      </xdr:nvCxnSpPr>
      <xdr:spPr>
        <a:xfrm flipV="1">
          <a:off x="21323300" y="10107499"/>
          <a:ext cx="838200" cy="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156468</xdr:rowOff>
    </xdr:from>
    <xdr:ext cx="469744" cy="259045"/>
    <xdr:sp macro="" textlink="">
      <xdr:nvSpPr>
        <xdr:cNvPr id="779" name="貸付金平均値テキスト"/>
        <xdr:cNvSpPr txBox="1"/>
      </xdr:nvSpPr>
      <xdr:spPr>
        <a:xfrm>
          <a:off x="22212300" y="9757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133591</xdr:rowOff>
    </xdr:from>
    <xdr:to>
      <xdr:col>32</xdr:col>
      <xdr:colOff>238125</xdr:colOff>
      <xdr:row>58</xdr:row>
      <xdr:rowOff>63741</xdr:rowOff>
    </xdr:to>
    <xdr:sp macro="" textlink="">
      <xdr:nvSpPr>
        <xdr:cNvPr id="780" name="フローチャート : 判断 779"/>
        <xdr:cNvSpPr/>
      </xdr:nvSpPr>
      <xdr:spPr>
        <a:xfrm>
          <a:off x="221107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165189</xdr:rowOff>
    </xdr:from>
    <xdr:to>
      <xdr:col>31</xdr:col>
      <xdr:colOff>34925</xdr:colOff>
      <xdr:row>58</xdr:row>
      <xdr:rowOff>166522</xdr:rowOff>
    </xdr:to>
    <xdr:cxnSp macro="">
      <xdr:nvCxnSpPr>
        <xdr:cNvPr id="781" name="直線コネクタ 780"/>
        <xdr:cNvCxnSpPr/>
      </xdr:nvCxnSpPr>
      <xdr:spPr>
        <a:xfrm flipV="1">
          <a:off x="20434300" y="10109289"/>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131420</xdr:rowOff>
    </xdr:from>
    <xdr:to>
      <xdr:col>31</xdr:col>
      <xdr:colOff>85725</xdr:colOff>
      <xdr:row>58</xdr:row>
      <xdr:rowOff>61570</xdr:rowOff>
    </xdr:to>
    <xdr:sp macro="" textlink="">
      <xdr:nvSpPr>
        <xdr:cNvPr id="782" name="フローチャート : 判断 781"/>
        <xdr:cNvSpPr/>
      </xdr:nvSpPr>
      <xdr:spPr>
        <a:xfrm>
          <a:off x="21272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78097</xdr:rowOff>
    </xdr:from>
    <xdr:ext cx="469744" cy="259045"/>
    <xdr:sp macro="" textlink="">
      <xdr:nvSpPr>
        <xdr:cNvPr id="783" name="テキスト ボックス 782"/>
        <xdr:cNvSpPr txBox="1"/>
      </xdr:nvSpPr>
      <xdr:spPr>
        <a:xfrm>
          <a:off x="21088427"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165532</xdr:rowOff>
    </xdr:from>
    <xdr:to>
      <xdr:col>29</xdr:col>
      <xdr:colOff>517525</xdr:colOff>
      <xdr:row>58</xdr:row>
      <xdr:rowOff>166522</xdr:rowOff>
    </xdr:to>
    <xdr:cxnSp macro="">
      <xdr:nvCxnSpPr>
        <xdr:cNvPr id="784" name="直線コネクタ 783"/>
        <xdr:cNvCxnSpPr/>
      </xdr:nvCxnSpPr>
      <xdr:spPr>
        <a:xfrm>
          <a:off x="19545300" y="10109632"/>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111036</xdr:rowOff>
    </xdr:from>
    <xdr:to>
      <xdr:col>29</xdr:col>
      <xdr:colOff>568325</xdr:colOff>
      <xdr:row>58</xdr:row>
      <xdr:rowOff>41186</xdr:rowOff>
    </xdr:to>
    <xdr:sp macro="" textlink="">
      <xdr:nvSpPr>
        <xdr:cNvPr id="785" name="フローチャート : 判断 784"/>
        <xdr:cNvSpPr/>
      </xdr:nvSpPr>
      <xdr:spPr>
        <a:xfrm>
          <a:off x="20383500" y="98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57713</xdr:rowOff>
    </xdr:from>
    <xdr:ext cx="469744" cy="259045"/>
    <xdr:sp macro="" textlink="">
      <xdr:nvSpPr>
        <xdr:cNvPr id="786" name="テキスト ボックス 785"/>
        <xdr:cNvSpPr txBox="1"/>
      </xdr:nvSpPr>
      <xdr:spPr>
        <a:xfrm>
          <a:off x="20199427" y="965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165532</xdr:rowOff>
    </xdr:from>
    <xdr:to>
      <xdr:col>28</xdr:col>
      <xdr:colOff>314325</xdr:colOff>
      <xdr:row>58</xdr:row>
      <xdr:rowOff>166598</xdr:rowOff>
    </xdr:to>
    <xdr:cxnSp macro="">
      <xdr:nvCxnSpPr>
        <xdr:cNvPr id="787" name="直線コネクタ 786"/>
        <xdr:cNvCxnSpPr/>
      </xdr:nvCxnSpPr>
      <xdr:spPr>
        <a:xfrm flipV="1">
          <a:off x="18656300" y="10109632"/>
          <a:ext cx="8890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134734</xdr:rowOff>
    </xdr:from>
    <xdr:to>
      <xdr:col>28</xdr:col>
      <xdr:colOff>365125</xdr:colOff>
      <xdr:row>58</xdr:row>
      <xdr:rowOff>64884</xdr:rowOff>
    </xdr:to>
    <xdr:sp macro="" textlink="">
      <xdr:nvSpPr>
        <xdr:cNvPr id="788" name="フローチャート : 判断 787"/>
        <xdr:cNvSpPr/>
      </xdr:nvSpPr>
      <xdr:spPr>
        <a:xfrm>
          <a:off x="19494500" y="99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81411</xdr:rowOff>
    </xdr:from>
    <xdr:ext cx="469744" cy="259045"/>
    <xdr:sp macro="" textlink="">
      <xdr:nvSpPr>
        <xdr:cNvPr id="789" name="テキスト ボックス 788"/>
        <xdr:cNvSpPr txBox="1"/>
      </xdr:nvSpPr>
      <xdr:spPr>
        <a:xfrm>
          <a:off x="19310427" y="96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120371</xdr:rowOff>
    </xdr:from>
    <xdr:to>
      <xdr:col>27</xdr:col>
      <xdr:colOff>161925</xdr:colOff>
      <xdr:row>58</xdr:row>
      <xdr:rowOff>50521</xdr:rowOff>
    </xdr:to>
    <xdr:sp macro="" textlink="">
      <xdr:nvSpPr>
        <xdr:cNvPr id="790" name="フローチャート : 判断 789"/>
        <xdr:cNvSpPr/>
      </xdr:nvSpPr>
      <xdr:spPr>
        <a:xfrm>
          <a:off x="18605500" y="989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67048</xdr:rowOff>
    </xdr:from>
    <xdr:ext cx="469744" cy="259045"/>
    <xdr:sp macro="" textlink="">
      <xdr:nvSpPr>
        <xdr:cNvPr id="791" name="テキスト ボックス 790"/>
        <xdr:cNvSpPr txBox="1"/>
      </xdr:nvSpPr>
      <xdr:spPr>
        <a:xfrm>
          <a:off x="18421427" y="966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112599</xdr:rowOff>
    </xdr:from>
    <xdr:to>
      <xdr:col>32</xdr:col>
      <xdr:colOff>238125</xdr:colOff>
      <xdr:row>59</xdr:row>
      <xdr:rowOff>42749</xdr:rowOff>
    </xdr:to>
    <xdr:sp macro="" textlink="">
      <xdr:nvSpPr>
        <xdr:cNvPr id="797" name="円/楕円 796"/>
        <xdr:cNvSpPr/>
      </xdr:nvSpPr>
      <xdr:spPr>
        <a:xfrm>
          <a:off x="22110700" y="1005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27526</xdr:rowOff>
    </xdr:from>
    <xdr:ext cx="469744" cy="259045"/>
    <xdr:sp macro="" textlink="">
      <xdr:nvSpPr>
        <xdr:cNvPr id="798" name="貸付金該当値テキスト"/>
        <xdr:cNvSpPr txBox="1"/>
      </xdr:nvSpPr>
      <xdr:spPr>
        <a:xfrm>
          <a:off x="22212300" y="997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114389</xdr:rowOff>
    </xdr:from>
    <xdr:to>
      <xdr:col>31</xdr:col>
      <xdr:colOff>85725</xdr:colOff>
      <xdr:row>59</xdr:row>
      <xdr:rowOff>44539</xdr:rowOff>
    </xdr:to>
    <xdr:sp macro="" textlink="">
      <xdr:nvSpPr>
        <xdr:cNvPr id="799" name="円/楕円 798"/>
        <xdr:cNvSpPr/>
      </xdr:nvSpPr>
      <xdr:spPr>
        <a:xfrm>
          <a:off x="21272500" y="1005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35666</xdr:rowOff>
    </xdr:from>
    <xdr:ext cx="469744" cy="259045"/>
    <xdr:sp macro="" textlink="">
      <xdr:nvSpPr>
        <xdr:cNvPr id="800" name="テキスト ボックス 799"/>
        <xdr:cNvSpPr txBox="1"/>
      </xdr:nvSpPr>
      <xdr:spPr>
        <a:xfrm>
          <a:off x="21088427" y="1015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115722</xdr:rowOff>
    </xdr:from>
    <xdr:to>
      <xdr:col>29</xdr:col>
      <xdr:colOff>568325</xdr:colOff>
      <xdr:row>59</xdr:row>
      <xdr:rowOff>45872</xdr:rowOff>
    </xdr:to>
    <xdr:sp macro="" textlink="">
      <xdr:nvSpPr>
        <xdr:cNvPr id="801" name="円/楕円 800"/>
        <xdr:cNvSpPr/>
      </xdr:nvSpPr>
      <xdr:spPr>
        <a:xfrm>
          <a:off x="20383500" y="1005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36999</xdr:rowOff>
    </xdr:from>
    <xdr:ext cx="469744" cy="259045"/>
    <xdr:sp macro="" textlink="">
      <xdr:nvSpPr>
        <xdr:cNvPr id="802" name="テキスト ボックス 801"/>
        <xdr:cNvSpPr txBox="1"/>
      </xdr:nvSpPr>
      <xdr:spPr>
        <a:xfrm>
          <a:off x="20199427" y="10152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1,296</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114732</xdr:rowOff>
    </xdr:from>
    <xdr:to>
      <xdr:col>28</xdr:col>
      <xdr:colOff>365125</xdr:colOff>
      <xdr:row>59</xdr:row>
      <xdr:rowOff>44882</xdr:rowOff>
    </xdr:to>
    <xdr:sp macro="" textlink="">
      <xdr:nvSpPr>
        <xdr:cNvPr id="803" name="円/楕円 802"/>
        <xdr:cNvSpPr/>
      </xdr:nvSpPr>
      <xdr:spPr>
        <a:xfrm>
          <a:off x="19494500" y="1005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36009</xdr:rowOff>
    </xdr:from>
    <xdr:ext cx="469744" cy="259045"/>
    <xdr:sp macro="" textlink="">
      <xdr:nvSpPr>
        <xdr:cNvPr id="804" name="テキスト ボックス 803"/>
        <xdr:cNvSpPr txBox="1"/>
      </xdr:nvSpPr>
      <xdr:spPr>
        <a:xfrm>
          <a:off x="19310427" y="10151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115798</xdr:rowOff>
    </xdr:from>
    <xdr:to>
      <xdr:col>27</xdr:col>
      <xdr:colOff>161925</xdr:colOff>
      <xdr:row>59</xdr:row>
      <xdr:rowOff>45948</xdr:rowOff>
    </xdr:to>
    <xdr:sp macro="" textlink="">
      <xdr:nvSpPr>
        <xdr:cNvPr id="805" name="円/楕円 804"/>
        <xdr:cNvSpPr/>
      </xdr:nvSpPr>
      <xdr:spPr>
        <a:xfrm>
          <a:off x="18605500" y="1005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37075</xdr:rowOff>
    </xdr:from>
    <xdr:ext cx="469744" cy="259045"/>
    <xdr:sp macro="" textlink="">
      <xdr:nvSpPr>
        <xdr:cNvPr id="806" name="テキスト ボックス 805"/>
        <xdr:cNvSpPr txBox="1"/>
      </xdr:nvSpPr>
      <xdr:spPr>
        <a:xfrm>
          <a:off x="18421427" y="1015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7" name="正方形/長方形 80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8" name="正方形/長方形 80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9" name="正方形/長方形 80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0" name="正方形/長方形 80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1" name="正方形/長方形 81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2" name="正方形/長方形 81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3" name="正方形/長方形 81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32,372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4" name="正方形/長方形 81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5" name="テキスト ボックス 81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6" name="直線コネクタ 81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17" name="直線コネクタ 81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18" name="テキスト ボックス 817"/>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9" name="直線コネクタ 81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0" name="テキスト ボックス 81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1" name="直線コネクタ 82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2" name="テキスト ボックス 82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3" name="直線コネクタ 82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4" name="テキスト ボックス 823"/>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5" name="直線コネクタ 82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26" name="テキスト ボックス 82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7" name="直線コネクタ 82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8" name="テキスト ボックス 82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101034</xdr:rowOff>
    </xdr:from>
    <xdr:to>
      <xdr:col>32</xdr:col>
      <xdr:colOff>186689</xdr:colOff>
      <xdr:row>78</xdr:row>
      <xdr:rowOff>71653</xdr:rowOff>
    </xdr:to>
    <xdr:cxnSp macro="">
      <xdr:nvCxnSpPr>
        <xdr:cNvPr id="832" name="直線コネクタ 831"/>
        <xdr:cNvCxnSpPr/>
      </xdr:nvCxnSpPr>
      <xdr:spPr>
        <a:xfrm flipV="1">
          <a:off x="22159595" y="11931084"/>
          <a:ext cx="1269" cy="151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75480</xdr:rowOff>
    </xdr:from>
    <xdr:ext cx="534377" cy="259045"/>
    <xdr:sp macro="" textlink="">
      <xdr:nvSpPr>
        <xdr:cNvPr id="833" name="繰出金最小値テキスト"/>
        <xdr:cNvSpPr txBox="1"/>
      </xdr:nvSpPr>
      <xdr:spPr>
        <a:xfrm>
          <a:off x="22212300" y="1344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18,251</a:t>
          </a:r>
          <a:endParaRPr kumimoji="1" lang="ja-JP" altLang="en-US" sz="1000" b="1">
            <a:latin typeface="ＭＳ Ｐゴシック"/>
          </a:endParaRPr>
        </a:p>
      </xdr:txBody>
    </xdr:sp>
    <xdr:clientData/>
  </xdr:oneCellAnchor>
  <xdr:twoCellAnchor>
    <xdr:from>
      <xdr:col>32</xdr:col>
      <xdr:colOff>98425</xdr:colOff>
      <xdr:row>78</xdr:row>
      <xdr:rowOff>71653</xdr:rowOff>
    </xdr:from>
    <xdr:to>
      <xdr:col>32</xdr:col>
      <xdr:colOff>276225</xdr:colOff>
      <xdr:row>78</xdr:row>
      <xdr:rowOff>71653</xdr:rowOff>
    </xdr:to>
    <xdr:cxnSp macro="">
      <xdr:nvCxnSpPr>
        <xdr:cNvPr id="834" name="直線コネクタ 833"/>
        <xdr:cNvCxnSpPr/>
      </xdr:nvCxnSpPr>
      <xdr:spPr>
        <a:xfrm>
          <a:off x="22072600" y="13444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47711</xdr:rowOff>
    </xdr:from>
    <xdr:ext cx="599010" cy="259045"/>
    <xdr:sp macro="" textlink="">
      <xdr:nvSpPr>
        <xdr:cNvPr id="835" name="繰出金最大値テキスト"/>
        <xdr:cNvSpPr txBox="1"/>
      </xdr:nvSpPr>
      <xdr:spPr>
        <a:xfrm>
          <a:off x="22212300" y="11706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157,302</a:t>
          </a:r>
          <a:endParaRPr kumimoji="1" lang="ja-JP" altLang="en-US" sz="1000" b="1">
            <a:latin typeface="ＭＳ Ｐゴシック"/>
          </a:endParaRPr>
        </a:p>
      </xdr:txBody>
    </xdr:sp>
    <xdr:clientData/>
  </xdr:oneCellAnchor>
  <xdr:twoCellAnchor>
    <xdr:from>
      <xdr:col>32</xdr:col>
      <xdr:colOff>98425</xdr:colOff>
      <xdr:row>69</xdr:row>
      <xdr:rowOff>101034</xdr:rowOff>
    </xdr:from>
    <xdr:to>
      <xdr:col>32</xdr:col>
      <xdr:colOff>276225</xdr:colOff>
      <xdr:row>69</xdr:row>
      <xdr:rowOff>101034</xdr:rowOff>
    </xdr:to>
    <xdr:cxnSp macro="">
      <xdr:nvCxnSpPr>
        <xdr:cNvPr id="836" name="直線コネクタ 835"/>
        <xdr:cNvCxnSpPr/>
      </xdr:nvCxnSpPr>
      <xdr:spPr>
        <a:xfrm>
          <a:off x="22072600" y="1193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142193</xdr:rowOff>
    </xdr:from>
    <xdr:to>
      <xdr:col>32</xdr:col>
      <xdr:colOff>187325</xdr:colOff>
      <xdr:row>75</xdr:row>
      <xdr:rowOff>1985</xdr:rowOff>
    </xdr:to>
    <xdr:cxnSp macro="">
      <xdr:nvCxnSpPr>
        <xdr:cNvPr id="837" name="直線コネクタ 836"/>
        <xdr:cNvCxnSpPr/>
      </xdr:nvCxnSpPr>
      <xdr:spPr>
        <a:xfrm flipV="1">
          <a:off x="21323300" y="12829493"/>
          <a:ext cx="8382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60288</xdr:rowOff>
    </xdr:from>
    <xdr:ext cx="534377" cy="259045"/>
    <xdr:sp macro="" textlink="">
      <xdr:nvSpPr>
        <xdr:cNvPr id="838" name="繰出金平均値テキスト"/>
        <xdr:cNvSpPr txBox="1"/>
      </xdr:nvSpPr>
      <xdr:spPr>
        <a:xfrm>
          <a:off x="22212300" y="12576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79,730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37411</xdr:rowOff>
    </xdr:from>
    <xdr:to>
      <xdr:col>32</xdr:col>
      <xdr:colOff>238125</xdr:colOff>
      <xdr:row>74</xdr:row>
      <xdr:rowOff>139011</xdr:rowOff>
    </xdr:to>
    <xdr:sp macro="" textlink="">
      <xdr:nvSpPr>
        <xdr:cNvPr id="839" name="フローチャート : 判断 838"/>
        <xdr:cNvSpPr/>
      </xdr:nvSpPr>
      <xdr:spPr>
        <a:xfrm>
          <a:off x="221107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137893</xdr:rowOff>
    </xdr:from>
    <xdr:to>
      <xdr:col>31</xdr:col>
      <xdr:colOff>34925</xdr:colOff>
      <xdr:row>75</xdr:row>
      <xdr:rowOff>1985</xdr:rowOff>
    </xdr:to>
    <xdr:cxnSp macro="">
      <xdr:nvCxnSpPr>
        <xdr:cNvPr id="840" name="直線コネクタ 839"/>
        <xdr:cNvCxnSpPr/>
      </xdr:nvCxnSpPr>
      <xdr:spPr>
        <a:xfrm>
          <a:off x="20434300" y="12825193"/>
          <a:ext cx="889000" cy="3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29649</xdr:rowOff>
    </xdr:from>
    <xdr:to>
      <xdr:col>31</xdr:col>
      <xdr:colOff>85725</xdr:colOff>
      <xdr:row>74</xdr:row>
      <xdr:rowOff>131249</xdr:rowOff>
    </xdr:to>
    <xdr:sp macro="" textlink="">
      <xdr:nvSpPr>
        <xdr:cNvPr id="841" name="フローチャート : 判断 840"/>
        <xdr:cNvSpPr/>
      </xdr:nvSpPr>
      <xdr:spPr>
        <a:xfrm>
          <a:off x="21272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147776</xdr:rowOff>
    </xdr:from>
    <xdr:ext cx="534377" cy="259045"/>
    <xdr:sp macro="" textlink="">
      <xdr:nvSpPr>
        <xdr:cNvPr id="842" name="テキスト ボックス 841"/>
        <xdr:cNvSpPr txBox="1"/>
      </xdr:nvSpPr>
      <xdr:spPr>
        <a:xfrm>
          <a:off x="21056111" y="1249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137893</xdr:rowOff>
    </xdr:from>
    <xdr:to>
      <xdr:col>29</xdr:col>
      <xdr:colOff>517525</xdr:colOff>
      <xdr:row>75</xdr:row>
      <xdr:rowOff>12467</xdr:rowOff>
    </xdr:to>
    <xdr:cxnSp macro="">
      <xdr:nvCxnSpPr>
        <xdr:cNvPr id="843" name="直線コネクタ 842"/>
        <xdr:cNvCxnSpPr/>
      </xdr:nvCxnSpPr>
      <xdr:spPr>
        <a:xfrm flipV="1">
          <a:off x="19545300" y="12825193"/>
          <a:ext cx="889000" cy="46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24696</xdr:rowOff>
    </xdr:from>
    <xdr:to>
      <xdr:col>29</xdr:col>
      <xdr:colOff>568325</xdr:colOff>
      <xdr:row>74</xdr:row>
      <xdr:rowOff>126296</xdr:rowOff>
    </xdr:to>
    <xdr:sp macro="" textlink="">
      <xdr:nvSpPr>
        <xdr:cNvPr id="844" name="フローチャート : 判断 843"/>
        <xdr:cNvSpPr/>
      </xdr:nvSpPr>
      <xdr:spPr>
        <a:xfrm>
          <a:off x="20383500" y="1271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142823</xdr:rowOff>
    </xdr:from>
    <xdr:ext cx="534377" cy="259045"/>
    <xdr:sp macro="" textlink="">
      <xdr:nvSpPr>
        <xdr:cNvPr id="845" name="テキスト ボックス 844"/>
        <xdr:cNvSpPr txBox="1"/>
      </xdr:nvSpPr>
      <xdr:spPr>
        <a:xfrm>
          <a:off x="20167111" y="1248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12467</xdr:rowOff>
    </xdr:from>
    <xdr:to>
      <xdr:col>28</xdr:col>
      <xdr:colOff>314325</xdr:colOff>
      <xdr:row>75</xdr:row>
      <xdr:rowOff>91901</xdr:rowOff>
    </xdr:to>
    <xdr:cxnSp macro="">
      <xdr:nvCxnSpPr>
        <xdr:cNvPr id="846" name="直線コネクタ 845"/>
        <xdr:cNvCxnSpPr/>
      </xdr:nvCxnSpPr>
      <xdr:spPr>
        <a:xfrm flipV="1">
          <a:off x="18656300" y="12871217"/>
          <a:ext cx="889000" cy="7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50778</xdr:rowOff>
    </xdr:from>
    <xdr:to>
      <xdr:col>28</xdr:col>
      <xdr:colOff>365125</xdr:colOff>
      <xdr:row>74</xdr:row>
      <xdr:rowOff>152378</xdr:rowOff>
    </xdr:to>
    <xdr:sp macro="" textlink="">
      <xdr:nvSpPr>
        <xdr:cNvPr id="847" name="フローチャート : 判断 846"/>
        <xdr:cNvSpPr/>
      </xdr:nvSpPr>
      <xdr:spPr>
        <a:xfrm>
          <a:off x="19494500" y="1273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168905</xdr:rowOff>
    </xdr:from>
    <xdr:ext cx="534377" cy="259045"/>
    <xdr:sp macro="" textlink="">
      <xdr:nvSpPr>
        <xdr:cNvPr id="848" name="テキスト ボックス 847"/>
        <xdr:cNvSpPr txBox="1"/>
      </xdr:nvSpPr>
      <xdr:spPr>
        <a:xfrm>
          <a:off x="19278111" y="1251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75108</xdr:rowOff>
    </xdr:from>
    <xdr:to>
      <xdr:col>27</xdr:col>
      <xdr:colOff>161925</xdr:colOff>
      <xdr:row>75</xdr:row>
      <xdr:rowOff>5258</xdr:rowOff>
    </xdr:to>
    <xdr:sp macro="" textlink="">
      <xdr:nvSpPr>
        <xdr:cNvPr id="849" name="フローチャート : 判断 848"/>
        <xdr:cNvSpPr/>
      </xdr:nvSpPr>
      <xdr:spPr>
        <a:xfrm>
          <a:off x="18605500" y="1276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21785</xdr:rowOff>
    </xdr:from>
    <xdr:ext cx="534377" cy="259045"/>
    <xdr:sp macro="" textlink="">
      <xdr:nvSpPr>
        <xdr:cNvPr id="850" name="テキスト ボックス 849"/>
        <xdr:cNvSpPr txBox="1"/>
      </xdr:nvSpPr>
      <xdr:spPr>
        <a:xfrm>
          <a:off x="18389111" y="1253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91393</xdr:rowOff>
    </xdr:from>
    <xdr:to>
      <xdr:col>32</xdr:col>
      <xdr:colOff>238125</xdr:colOff>
      <xdr:row>75</xdr:row>
      <xdr:rowOff>21543</xdr:rowOff>
    </xdr:to>
    <xdr:sp macro="" textlink="">
      <xdr:nvSpPr>
        <xdr:cNvPr id="856" name="円/楕円 855"/>
        <xdr:cNvSpPr/>
      </xdr:nvSpPr>
      <xdr:spPr>
        <a:xfrm>
          <a:off x="22110700" y="1277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69820</xdr:rowOff>
    </xdr:from>
    <xdr:ext cx="534377" cy="259045"/>
    <xdr:sp macro="" textlink="">
      <xdr:nvSpPr>
        <xdr:cNvPr id="857" name="繰出金該当値テキスト"/>
        <xdr:cNvSpPr txBox="1"/>
      </xdr:nvSpPr>
      <xdr:spPr>
        <a:xfrm>
          <a:off x="22212300" y="1275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74,771</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122635</xdr:rowOff>
    </xdr:from>
    <xdr:to>
      <xdr:col>31</xdr:col>
      <xdr:colOff>85725</xdr:colOff>
      <xdr:row>75</xdr:row>
      <xdr:rowOff>52785</xdr:rowOff>
    </xdr:to>
    <xdr:sp macro="" textlink="">
      <xdr:nvSpPr>
        <xdr:cNvPr id="858" name="円/楕円 857"/>
        <xdr:cNvSpPr/>
      </xdr:nvSpPr>
      <xdr:spPr>
        <a:xfrm>
          <a:off x="21272500" y="1280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43912</xdr:rowOff>
    </xdr:from>
    <xdr:ext cx="534377" cy="259045"/>
    <xdr:sp macro="" textlink="">
      <xdr:nvSpPr>
        <xdr:cNvPr id="859" name="テキスト ボックス 858"/>
        <xdr:cNvSpPr txBox="1"/>
      </xdr:nvSpPr>
      <xdr:spPr>
        <a:xfrm>
          <a:off x="21056111" y="1290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71,901</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87093</xdr:rowOff>
    </xdr:from>
    <xdr:to>
      <xdr:col>29</xdr:col>
      <xdr:colOff>568325</xdr:colOff>
      <xdr:row>75</xdr:row>
      <xdr:rowOff>17243</xdr:rowOff>
    </xdr:to>
    <xdr:sp macro="" textlink="">
      <xdr:nvSpPr>
        <xdr:cNvPr id="860" name="円/楕円 859"/>
        <xdr:cNvSpPr/>
      </xdr:nvSpPr>
      <xdr:spPr>
        <a:xfrm>
          <a:off x="20383500" y="1277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8370</xdr:rowOff>
    </xdr:from>
    <xdr:ext cx="534377" cy="259045"/>
    <xdr:sp macro="" textlink="">
      <xdr:nvSpPr>
        <xdr:cNvPr id="861" name="テキスト ボックス 860"/>
        <xdr:cNvSpPr txBox="1"/>
      </xdr:nvSpPr>
      <xdr:spPr>
        <a:xfrm>
          <a:off x="20167111" y="1286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75,166</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133117</xdr:rowOff>
    </xdr:from>
    <xdr:to>
      <xdr:col>28</xdr:col>
      <xdr:colOff>365125</xdr:colOff>
      <xdr:row>75</xdr:row>
      <xdr:rowOff>63267</xdr:rowOff>
    </xdr:to>
    <xdr:sp macro="" textlink="">
      <xdr:nvSpPr>
        <xdr:cNvPr id="862" name="円/楕円 861"/>
        <xdr:cNvSpPr/>
      </xdr:nvSpPr>
      <xdr:spPr>
        <a:xfrm>
          <a:off x="19494500" y="1282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54394</xdr:rowOff>
    </xdr:from>
    <xdr:ext cx="534377" cy="259045"/>
    <xdr:sp macro="" textlink="">
      <xdr:nvSpPr>
        <xdr:cNvPr id="863" name="テキスト ボックス 862"/>
        <xdr:cNvSpPr txBox="1"/>
      </xdr:nvSpPr>
      <xdr:spPr>
        <a:xfrm>
          <a:off x="19278111" y="1291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70,938</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41101</xdr:rowOff>
    </xdr:from>
    <xdr:to>
      <xdr:col>27</xdr:col>
      <xdr:colOff>161925</xdr:colOff>
      <xdr:row>75</xdr:row>
      <xdr:rowOff>142701</xdr:rowOff>
    </xdr:to>
    <xdr:sp macro="" textlink="">
      <xdr:nvSpPr>
        <xdr:cNvPr id="864" name="円/楕円 863"/>
        <xdr:cNvSpPr/>
      </xdr:nvSpPr>
      <xdr:spPr>
        <a:xfrm>
          <a:off x="18605500" y="1289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133828</xdr:rowOff>
    </xdr:from>
    <xdr:ext cx="534377" cy="259045"/>
    <xdr:sp macro="" textlink="">
      <xdr:nvSpPr>
        <xdr:cNvPr id="865" name="テキスト ボックス 864"/>
        <xdr:cNvSpPr txBox="1"/>
      </xdr:nvSpPr>
      <xdr:spPr>
        <a:xfrm>
          <a:off x="18389111" y="1299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63,641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8" name="フローチャート :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0" name="フローチャート :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1" name="テキスト ボックス 89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3" name="フローチャート :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4" name="テキスト ボックス 89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6" name="フローチャート :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7" name="テキスト ボックス 89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フローチャート :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9" name="テキスト ボックス 89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5" name="円/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7" name="円/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8" name="テキスト ボックス 90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9" name="円/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0" name="テキスト ボックス 90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1" name="円/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2" name="テキスト ボックス 91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3" name="円/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4" name="テキスト ボックス 91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ja-JP" altLang="en-US" sz="1100">
              <a:solidFill>
                <a:schemeClr val="dk1"/>
              </a:solidFill>
              <a:effectLst/>
              <a:latin typeface="+mn-lt"/>
              <a:ea typeface="+mn-ea"/>
              <a:cs typeface="+mn-cs"/>
            </a:rPr>
            <a:t>７６４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４９８</a:t>
          </a:r>
          <a:r>
            <a:rPr kumimoji="1" lang="ja-JP" altLang="ja-JP" sz="1100">
              <a:solidFill>
                <a:schemeClr val="dk1"/>
              </a:solidFill>
              <a:effectLst/>
              <a:latin typeface="+mn-lt"/>
              <a:ea typeface="+mn-ea"/>
              <a:cs typeface="+mn-cs"/>
            </a:rPr>
            <a:t>円となっている。全体的に見ると、公債費、扶助費以外の費用については県平均を上回っているが、類似団体との比較においては、物件費、補助費等の費用を除いて平均を下回る結果となっており、概ね健全な財政運営がなされている。当町は人口８千人未満の小規模団体であるが、直近５年間の人口が４００人近く減少し</a:t>
          </a:r>
          <a:r>
            <a:rPr kumimoji="1" lang="ja-JP" altLang="en-US" sz="1100">
              <a:solidFill>
                <a:schemeClr val="dk1"/>
              </a:solidFill>
              <a:effectLst/>
              <a:latin typeface="+mn-lt"/>
              <a:ea typeface="+mn-ea"/>
              <a:cs typeface="+mn-cs"/>
            </a:rPr>
            <a:t>ていることが住民一人当たりコストを押し上げる要因ともなっている。</a:t>
          </a:r>
          <a:r>
            <a:rPr kumimoji="1" lang="ja-JP" altLang="ja-JP" sz="1100">
              <a:solidFill>
                <a:schemeClr val="dk1"/>
              </a:solidFill>
              <a:effectLst/>
              <a:latin typeface="+mn-lt"/>
              <a:ea typeface="+mn-ea"/>
              <a:cs typeface="+mn-cs"/>
            </a:rPr>
            <a:t>これまで良好な水準にあった扶助費</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公債費が増加傾向にあること</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今後の</a:t>
          </a:r>
          <a:r>
            <a:rPr kumimoji="1" lang="ja-JP" altLang="en-US" sz="1100">
              <a:solidFill>
                <a:schemeClr val="dk1"/>
              </a:solidFill>
              <a:effectLst/>
              <a:latin typeface="+mn-lt"/>
              <a:ea typeface="+mn-ea"/>
              <a:cs typeface="+mn-cs"/>
            </a:rPr>
            <a:t>動向を注視するとともに</a:t>
          </a:r>
          <a:r>
            <a:rPr kumimoji="1" lang="ja-JP" altLang="ja-JP" sz="1100">
              <a:solidFill>
                <a:schemeClr val="dk1"/>
              </a:solidFill>
              <a:effectLst/>
              <a:latin typeface="+mn-lt"/>
              <a:ea typeface="+mn-ea"/>
              <a:cs typeface="+mn-cs"/>
            </a:rPr>
            <a:t>事務の効率化</a:t>
          </a:r>
          <a:r>
            <a:rPr kumimoji="1" lang="ja-JP" altLang="en-US" sz="1100">
              <a:solidFill>
                <a:schemeClr val="dk1"/>
              </a:solidFill>
              <a:effectLst/>
              <a:latin typeface="+mn-lt"/>
              <a:ea typeface="+mn-ea"/>
              <a:cs typeface="+mn-cs"/>
            </a:rPr>
            <a:t>を実施し、</a:t>
          </a:r>
          <a:r>
            <a:rPr kumimoji="1" lang="ja-JP" altLang="ja-JP" sz="1100">
              <a:solidFill>
                <a:schemeClr val="dk1"/>
              </a:solidFill>
              <a:effectLst/>
              <a:latin typeface="+mn-lt"/>
              <a:ea typeface="+mn-ea"/>
              <a:cs typeface="+mn-cs"/>
            </a:rPr>
            <a:t>経常経費の圧縮に努めていく。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千葉県芝山町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7,507
7,291
43.24
5,517,199
5,247,655
235,160
2,926,340
2,551,654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20193</xdr:rowOff>
    </xdr:from>
    <xdr:to>
      <xdr:col>6</xdr:col>
      <xdr:colOff>510540</xdr:colOff>
      <xdr:row>39</xdr:row>
      <xdr:rowOff>21209</xdr:rowOff>
    </xdr:to>
    <xdr:cxnSp macro="">
      <xdr:nvCxnSpPr>
        <xdr:cNvPr id="56" name="直線コネクタ 55"/>
        <xdr:cNvCxnSpPr/>
      </xdr:nvCxnSpPr>
      <xdr:spPr>
        <a:xfrm flipV="1">
          <a:off x="4633595" y="5335143"/>
          <a:ext cx="1270" cy="1372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25036</xdr:rowOff>
    </xdr:from>
    <xdr:ext cx="469744" cy="259045"/>
    <xdr:sp macro="" textlink="">
      <xdr:nvSpPr>
        <xdr:cNvPr id="57" name="議会費最小値テキスト"/>
        <xdr:cNvSpPr txBox="1"/>
      </xdr:nvSpPr>
      <xdr:spPr>
        <a:xfrm>
          <a:off x="4686300" y="671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6,183</a:t>
          </a:r>
          <a:endParaRPr kumimoji="1" lang="ja-JP" altLang="en-US" sz="1000" b="1">
            <a:latin typeface="ＭＳ Ｐゴシック"/>
          </a:endParaRPr>
        </a:p>
      </xdr:txBody>
    </xdr:sp>
    <xdr:clientData/>
  </xdr:oneCellAnchor>
  <xdr:twoCellAnchor>
    <xdr:from>
      <xdr:col>6</xdr:col>
      <xdr:colOff>422275</xdr:colOff>
      <xdr:row>39</xdr:row>
      <xdr:rowOff>21209</xdr:rowOff>
    </xdr:from>
    <xdr:to>
      <xdr:col>6</xdr:col>
      <xdr:colOff>600075</xdr:colOff>
      <xdr:row>39</xdr:row>
      <xdr:rowOff>21209</xdr:rowOff>
    </xdr:to>
    <xdr:cxnSp macro="">
      <xdr:nvCxnSpPr>
        <xdr:cNvPr id="58" name="直線コネクタ 57"/>
        <xdr:cNvCxnSpPr/>
      </xdr:nvCxnSpPr>
      <xdr:spPr>
        <a:xfrm>
          <a:off x="4546600" y="6707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138320</xdr:rowOff>
    </xdr:from>
    <xdr:ext cx="534377" cy="259045"/>
    <xdr:sp macro="" textlink="">
      <xdr:nvSpPr>
        <xdr:cNvPr id="59" name="議会費最大値テキスト"/>
        <xdr:cNvSpPr txBox="1"/>
      </xdr:nvSpPr>
      <xdr:spPr>
        <a:xfrm>
          <a:off x="4686300" y="51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16,991</a:t>
          </a:r>
          <a:endParaRPr kumimoji="1" lang="ja-JP" altLang="en-US" sz="1000" b="1">
            <a:latin typeface="ＭＳ Ｐゴシック"/>
          </a:endParaRPr>
        </a:p>
      </xdr:txBody>
    </xdr:sp>
    <xdr:clientData/>
  </xdr:oneCellAnchor>
  <xdr:twoCellAnchor>
    <xdr:from>
      <xdr:col>6</xdr:col>
      <xdr:colOff>422275</xdr:colOff>
      <xdr:row>31</xdr:row>
      <xdr:rowOff>20193</xdr:rowOff>
    </xdr:from>
    <xdr:to>
      <xdr:col>6</xdr:col>
      <xdr:colOff>600075</xdr:colOff>
      <xdr:row>31</xdr:row>
      <xdr:rowOff>20193</xdr:rowOff>
    </xdr:to>
    <xdr:cxnSp macro="">
      <xdr:nvCxnSpPr>
        <xdr:cNvPr id="60" name="直線コネクタ 59"/>
        <xdr:cNvCxnSpPr/>
      </xdr:nvCxnSpPr>
      <xdr:spPr>
        <a:xfrm>
          <a:off x="4546600" y="53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16129</xdr:rowOff>
    </xdr:from>
    <xdr:to>
      <xdr:col>6</xdr:col>
      <xdr:colOff>511175</xdr:colOff>
      <xdr:row>35</xdr:row>
      <xdr:rowOff>151638</xdr:rowOff>
    </xdr:to>
    <xdr:cxnSp macro="">
      <xdr:nvCxnSpPr>
        <xdr:cNvPr id="61" name="直線コネクタ 60"/>
        <xdr:cNvCxnSpPr/>
      </xdr:nvCxnSpPr>
      <xdr:spPr>
        <a:xfrm>
          <a:off x="3797300" y="6016879"/>
          <a:ext cx="838200" cy="13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119397</xdr:rowOff>
    </xdr:from>
    <xdr:ext cx="534377" cy="259045"/>
    <xdr:sp macro="" textlink="">
      <xdr:nvSpPr>
        <xdr:cNvPr id="62" name="議会費平均値テキスト"/>
        <xdr:cNvSpPr txBox="1"/>
      </xdr:nvSpPr>
      <xdr:spPr>
        <a:xfrm>
          <a:off x="4686300" y="6120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140970</xdr:rowOff>
    </xdr:from>
    <xdr:to>
      <xdr:col>6</xdr:col>
      <xdr:colOff>561975</xdr:colOff>
      <xdr:row>36</xdr:row>
      <xdr:rowOff>71120</xdr:rowOff>
    </xdr:to>
    <xdr:sp macro="" textlink="">
      <xdr:nvSpPr>
        <xdr:cNvPr id="63" name="フローチャート : 判断 62"/>
        <xdr:cNvSpPr/>
      </xdr:nvSpPr>
      <xdr:spPr>
        <a:xfrm>
          <a:off x="45847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169291</xdr:rowOff>
    </xdr:from>
    <xdr:to>
      <xdr:col>5</xdr:col>
      <xdr:colOff>358775</xdr:colOff>
      <xdr:row>35</xdr:row>
      <xdr:rowOff>16129</xdr:rowOff>
    </xdr:to>
    <xdr:cxnSp macro="">
      <xdr:nvCxnSpPr>
        <xdr:cNvPr id="64" name="直線コネクタ 63"/>
        <xdr:cNvCxnSpPr/>
      </xdr:nvCxnSpPr>
      <xdr:spPr>
        <a:xfrm>
          <a:off x="2908300" y="5998591"/>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56261</xdr:rowOff>
    </xdr:from>
    <xdr:to>
      <xdr:col>5</xdr:col>
      <xdr:colOff>409575</xdr:colOff>
      <xdr:row>35</xdr:row>
      <xdr:rowOff>157861</xdr:rowOff>
    </xdr:to>
    <xdr:sp macro="" textlink="">
      <xdr:nvSpPr>
        <xdr:cNvPr id="65" name="フローチャート : 判断 64"/>
        <xdr:cNvSpPr/>
      </xdr:nvSpPr>
      <xdr:spPr>
        <a:xfrm>
          <a:off x="3746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148988</xdr:rowOff>
    </xdr:from>
    <xdr:ext cx="534377" cy="259045"/>
    <xdr:sp macro="" textlink="">
      <xdr:nvSpPr>
        <xdr:cNvPr id="66" name="テキスト ボックス 65"/>
        <xdr:cNvSpPr txBox="1"/>
      </xdr:nvSpPr>
      <xdr:spPr>
        <a:xfrm>
          <a:off x="3530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169291</xdr:rowOff>
    </xdr:from>
    <xdr:to>
      <xdr:col>4</xdr:col>
      <xdr:colOff>155575</xdr:colOff>
      <xdr:row>35</xdr:row>
      <xdr:rowOff>31750</xdr:rowOff>
    </xdr:to>
    <xdr:cxnSp macro="">
      <xdr:nvCxnSpPr>
        <xdr:cNvPr id="67" name="直線コネクタ 66"/>
        <xdr:cNvCxnSpPr/>
      </xdr:nvCxnSpPr>
      <xdr:spPr>
        <a:xfrm flipV="1">
          <a:off x="2019300" y="5998591"/>
          <a:ext cx="8890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44323</xdr:rowOff>
    </xdr:from>
    <xdr:to>
      <xdr:col>4</xdr:col>
      <xdr:colOff>206375</xdr:colOff>
      <xdr:row>35</xdr:row>
      <xdr:rowOff>145923</xdr:rowOff>
    </xdr:to>
    <xdr:sp macro="" textlink="">
      <xdr:nvSpPr>
        <xdr:cNvPr id="68" name="フローチャート : 判断 67"/>
        <xdr:cNvSpPr/>
      </xdr:nvSpPr>
      <xdr:spPr>
        <a:xfrm>
          <a:off x="2857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137050</xdr:rowOff>
    </xdr:from>
    <xdr:ext cx="534377" cy="259045"/>
    <xdr:sp macro="" textlink="">
      <xdr:nvSpPr>
        <xdr:cNvPr id="69" name="テキスト ボックス 68"/>
        <xdr:cNvSpPr txBox="1"/>
      </xdr:nvSpPr>
      <xdr:spPr>
        <a:xfrm>
          <a:off x="2641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17145</xdr:rowOff>
    </xdr:from>
    <xdr:to>
      <xdr:col>2</xdr:col>
      <xdr:colOff>638175</xdr:colOff>
      <xdr:row>35</xdr:row>
      <xdr:rowOff>31750</xdr:rowOff>
    </xdr:to>
    <xdr:cxnSp macro="">
      <xdr:nvCxnSpPr>
        <xdr:cNvPr id="70" name="直線コネクタ 69"/>
        <xdr:cNvCxnSpPr/>
      </xdr:nvCxnSpPr>
      <xdr:spPr>
        <a:xfrm>
          <a:off x="1130300" y="6017895"/>
          <a:ext cx="889000" cy="1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92964</xdr:rowOff>
    </xdr:from>
    <xdr:to>
      <xdr:col>3</xdr:col>
      <xdr:colOff>3175</xdr:colOff>
      <xdr:row>36</xdr:row>
      <xdr:rowOff>23114</xdr:rowOff>
    </xdr:to>
    <xdr:sp macro="" textlink="">
      <xdr:nvSpPr>
        <xdr:cNvPr id="71" name="フローチャート : 判断 70"/>
        <xdr:cNvSpPr/>
      </xdr:nvSpPr>
      <xdr:spPr>
        <a:xfrm>
          <a:off x="1968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14241</xdr:rowOff>
    </xdr:from>
    <xdr:ext cx="534377" cy="259045"/>
    <xdr:sp macro="" textlink="">
      <xdr:nvSpPr>
        <xdr:cNvPr id="72" name="テキスト ボックス 71"/>
        <xdr:cNvSpPr txBox="1"/>
      </xdr:nvSpPr>
      <xdr:spPr>
        <a:xfrm>
          <a:off x="1752111" y="618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62103</xdr:rowOff>
    </xdr:from>
    <xdr:to>
      <xdr:col>1</xdr:col>
      <xdr:colOff>485775</xdr:colOff>
      <xdr:row>35</xdr:row>
      <xdr:rowOff>163703</xdr:rowOff>
    </xdr:to>
    <xdr:sp macro="" textlink="">
      <xdr:nvSpPr>
        <xdr:cNvPr id="73" name="フローチャート : 判断 72"/>
        <xdr:cNvSpPr/>
      </xdr:nvSpPr>
      <xdr:spPr>
        <a:xfrm>
          <a:off x="1079500" y="60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154830</xdr:rowOff>
    </xdr:from>
    <xdr:ext cx="534377" cy="259045"/>
    <xdr:sp macro="" textlink="">
      <xdr:nvSpPr>
        <xdr:cNvPr id="74" name="テキスト ボックス 73"/>
        <xdr:cNvSpPr txBox="1"/>
      </xdr:nvSpPr>
      <xdr:spPr>
        <a:xfrm>
          <a:off x="863111" y="615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100838</xdr:rowOff>
    </xdr:from>
    <xdr:to>
      <xdr:col>6</xdr:col>
      <xdr:colOff>561975</xdr:colOff>
      <xdr:row>36</xdr:row>
      <xdr:rowOff>30988</xdr:rowOff>
    </xdr:to>
    <xdr:sp macro="" textlink="">
      <xdr:nvSpPr>
        <xdr:cNvPr id="80" name="円/楕円 79"/>
        <xdr:cNvSpPr/>
      </xdr:nvSpPr>
      <xdr:spPr>
        <a:xfrm>
          <a:off x="4584700" y="610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123715</xdr:rowOff>
    </xdr:from>
    <xdr:ext cx="534377" cy="259045"/>
    <xdr:sp macro="" textlink="">
      <xdr:nvSpPr>
        <xdr:cNvPr id="81" name="議会費該当値テキスト"/>
        <xdr:cNvSpPr txBox="1"/>
      </xdr:nvSpPr>
      <xdr:spPr>
        <a:xfrm>
          <a:off x="4686300" y="595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10,556</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136779</xdr:rowOff>
    </xdr:from>
    <xdr:to>
      <xdr:col>5</xdr:col>
      <xdr:colOff>409575</xdr:colOff>
      <xdr:row>35</xdr:row>
      <xdr:rowOff>66929</xdr:rowOff>
    </xdr:to>
    <xdr:sp macro="" textlink="">
      <xdr:nvSpPr>
        <xdr:cNvPr id="82" name="円/楕円 81"/>
        <xdr:cNvSpPr/>
      </xdr:nvSpPr>
      <xdr:spPr>
        <a:xfrm>
          <a:off x="3746500" y="596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83456</xdr:rowOff>
    </xdr:from>
    <xdr:ext cx="534377" cy="259045"/>
    <xdr:sp macro="" textlink="">
      <xdr:nvSpPr>
        <xdr:cNvPr id="83" name="テキスト ボックス 82"/>
        <xdr:cNvSpPr txBox="1"/>
      </xdr:nvSpPr>
      <xdr:spPr>
        <a:xfrm>
          <a:off x="3530111" y="574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11,623</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118491</xdr:rowOff>
    </xdr:from>
    <xdr:to>
      <xdr:col>4</xdr:col>
      <xdr:colOff>206375</xdr:colOff>
      <xdr:row>35</xdr:row>
      <xdr:rowOff>48641</xdr:rowOff>
    </xdr:to>
    <xdr:sp macro="" textlink="">
      <xdr:nvSpPr>
        <xdr:cNvPr id="84" name="円/楕円 83"/>
        <xdr:cNvSpPr/>
      </xdr:nvSpPr>
      <xdr:spPr>
        <a:xfrm>
          <a:off x="2857500" y="594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65168</xdr:rowOff>
    </xdr:from>
    <xdr:ext cx="534377" cy="259045"/>
    <xdr:sp macro="" textlink="">
      <xdr:nvSpPr>
        <xdr:cNvPr id="85" name="テキスト ボックス 84"/>
        <xdr:cNvSpPr txBox="1"/>
      </xdr:nvSpPr>
      <xdr:spPr>
        <a:xfrm>
          <a:off x="2641111" y="572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11,767</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152400</xdr:rowOff>
    </xdr:from>
    <xdr:to>
      <xdr:col>3</xdr:col>
      <xdr:colOff>3175</xdr:colOff>
      <xdr:row>35</xdr:row>
      <xdr:rowOff>82550</xdr:rowOff>
    </xdr:to>
    <xdr:sp macro="" textlink="">
      <xdr:nvSpPr>
        <xdr:cNvPr id="86" name="円/楕円 85"/>
        <xdr:cNvSpPr/>
      </xdr:nvSpPr>
      <xdr:spPr>
        <a:xfrm>
          <a:off x="1968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99077</xdr:rowOff>
    </xdr:from>
    <xdr:ext cx="534377" cy="259045"/>
    <xdr:sp macro="" textlink="">
      <xdr:nvSpPr>
        <xdr:cNvPr id="87" name="テキスト ボックス 86"/>
        <xdr:cNvSpPr txBox="1"/>
      </xdr:nvSpPr>
      <xdr:spPr>
        <a:xfrm>
          <a:off x="1752111" y="575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11,500</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137795</xdr:rowOff>
    </xdr:from>
    <xdr:to>
      <xdr:col>1</xdr:col>
      <xdr:colOff>485775</xdr:colOff>
      <xdr:row>35</xdr:row>
      <xdr:rowOff>67945</xdr:rowOff>
    </xdr:to>
    <xdr:sp macro="" textlink="">
      <xdr:nvSpPr>
        <xdr:cNvPr id="88" name="円/楕円 87"/>
        <xdr:cNvSpPr/>
      </xdr:nvSpPr>
      <xdr:spPr>
        <a:xfrm>
          <a:off x="1079500" y="596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84472</xdr:rowOff>
    </xdr:from>
    <xdr:ext cx="534377" cy="259045"/>
    <xdr:sp macro="" textlink="">
      <xdr:nvSpPr>
        <xdr:cNvPr id="89" name="テキスト ボックス 88"/>
        <xdr:cNvSpPr txBox="1"/>
      </xdr:nvSpPr>
      <xdr:spPr>
        <a:xfrm>
          <a:off x="863111" y="574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11,615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140523</xdr:rowOff>
    </xdr:from>
    <xdr:to>
      <xdr:col>6</xdr:col>
      <xdr:colOff>510540</xdr:colOff>
      <xdr:row>58</xdr:row>
      <xdr:rowOff>47499</xdr:rowOff>
    </xdr:to>
    <xdr:cxnSp macro="">
      <xdr:nvCxnSpPr>
        <xdr:cNvPr id="115" name="直線コネクタ 114"/>
        <xdr:cNvCxnSpPr/>
      </xdr:nvCxnSpPr>
      <xdr:spPr>
        <a:xfrm flipV="1">
          <a:off x="4633595" y="8541573"/>
          <a:ext cx="1270" cy="1450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51326</xdr:rowOff>
    </xdr:from>
    <xdr:ext cx="534377" cy="259045"/>
    <xdr:sp macro="" textlink="">
      <xdr:nvSpPr>
        <xdr:cNvPr id="116" name="総務費最小値テキスト"/>
        <xdr:cNvSpPr txBox="1"/>
      </xdr:nvSpPr>
      <xdr:spPr>
        <a:xfrm>
          <a:off x="4686300" y="999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68,233</a:t>
          </a:r>
          <a:endParaRPr kumimoji="1" lang="ja-JP" altLang="en-US" sz="1000" b="1">
            <a:latin typeface="ＭＳ Ｐゴシック"/>
          </a:endParaRPr>
        </a:p>
      </xdr:txBody>
    </xdr:sp>
    <xdr:clientData/>
  </xdr:oneCellAnchor>
  <xdr:twoCellAnchor>
    <xdr:from>
      <xdr:col>6</xdr:col>
      <xdr:colOff>422275</xdr:colOff>
      <xdr:row>58</xdr:row>
      <xdr:rowOff>47499</xdr:rowOff>
    </xdr:from>
    <xdr:to>
      <xdr:col>6</xdr:col>
      <xdr:colOff>600075</xdr:colOff>
      <xdr:row>58</xdr:row>
      <xdr:rowOff>47499</xdr:rowOff>
    </xdr:to>
    <xdr:cxnSp macro="">
      <xdr:nvCxnSpPr>
        <xdr:cNvPr id="117" name="直線コネクタ 116"/>
        <xdr:cNvCxnSpPr/>
      </xdr:nvCxnSpPr>
      <xdr:spPr>
        <a:xfrm>
          <a:off x="4546600" y="999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87200</xdr:rowOff>
    </xdr:from>
    <xdr:ext cx="599010" cy="259045"/>
    <xdr:sp macro="" textlink="">
      <xdr:nvSpPr>
        <xdr:cNvPr id="118" name="総務費最大値テキスト"/>
        <xdr:cNvSpPr txBox="1"/>
      </xdr:nvSpPr>
      <xdr:spPr>
        <a:xfrm>
          <a:off x="4686300" y="831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512,248</a:t>
          </a:r>
          <a:endParaRPr kumimoji="1" lang="ja-JP" altLang="en-US" sz="1000" b="1">
            <a:latin typeface="ＭＳ Ｐゴシック"/>
          </a:endParaRPr>
        </a:p>
      </xdr:txBody>
    </xdr:sp>
    <xdr:clientData/>
  </xdr:oneCellAnchor>
  <xdr:twoCellAnchor>
    <xdr:from>
      <xdr:col>6</xdr:col>
      <xdr:colOff>422275</xdr:colOff>
      <xdr:row>49</xdr:row>
      <xdr:rowOff>140523</xdr:rowOff>
    </xdr:from>
    <xdr:to>
      <xdr:col>6</xdr:col>
      <xdr:colOff>600075</xdr:colOff>
      <xdr:row>49</xdr:row>
      <xdr:rowOff>140523</xdr:rowOff>
    </xdr:to>
    <xdr:cxnSp macro="">
      <xdr:nvCxnSpPr>
        <xdr:cNvPr id="119" name="直線コネクタ 118"/>
        <xdr:cNvCxnSpPr/>
      </xdr:nvCxnSpPr>
      <xdr:spPr>
        <a:xfrm>
          <a:off x="4546600" y="854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103532</xdr:rowOff>
    </xdr:from>
    <xdr:to>
      <xdr:col>6</xdr:col>
      <xdr:colOff>511175</xdr:colOff>
      <xdr:row>55</xdr:row>
      <xdr:rowOff>48831</xdr:rowOff>
    </xdr:to>
    <xdr:cxnSp macro="">
      <xdr:nvCxnSpPr>
        <xdr:cNvPr id="120" name="直線コネクタ 119"/>
        <xdr:cNvCxnSpPr/>
      </xdr:nvCxnSpPr>
      <xdr:spPr>
        <a:xfrm flipV="1">
          <a:off x="3797300" y="9361832"/>
          <a:ext cx="838200" cy="11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152392</xdr:rowOff>
    </xdr:from>
    <xdr:ext cx="599010" cy="259045"/>
    <xdr:sp macro="" textlink="">
      <xdr:nvSpPr>
        <xdr:cNvPr id="121" name="総務費平均値テキスト"/>
        <xdr:cNvSpPr txBox="1"/>
      </xdr:nvSpPr>
      <xdr:spPr>
        <a:xfrm>
          <a:off x="4686300" y="95821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171,452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2515</xdr:rowOff>
    </xdr:from>
    <xdr:to>
      <xdr:col>6</xdr:col>
      <xdr:colOff>561975</xdr:colOff>
      <xdr:row>56</xdr:row>
      <xdr:rowOff>104115</xdr:rowOff>
    </xdr:to>
    <xdr:sp macro="" textlink="">
      <xdr:nvSpPr>
        <xdr:cNvPr id="122" name="フローチャート : 判断 121"/>
        <xdr:cNvSpPr/>
      </xdr:nvSpPr>
      <xdr:spPr>
        <a:xfrm>
          <a:off x="45847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48831</xdr:rowOff>
    </xdr:from>
    <xdr:to>
      <xdr:col>5</xdr:col>
      <xdr:colOff>358775</xdr:colOff>
      <xdr:row>55</xdr:row>
      <xdr:rowOff>78135</xdr:rowOff>
    </xdr:to>
    <xdr:cxnSp macro="">
      <xdr:nvCxnSpPr>
        <xdr:cNvPr id="123" name="直線コネクタ 122"/>
        <xdr:cNvCxnSpPr/>
      </xdr:nvCxnSpPr>
      <xdr:spPr>
        <a:xfrm flipV="1">
          <a:off x="2908300" y="9478581"/>
          <a:ext cx="889000" cy="2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18269</xdr:rowOff>
    </xdr:from>
    <xdr:to>
      <xdr:col>5</xdr:col>
      <xdr:colOff>409575</xdr:colOff>
      <xdr:row>56</xdr:row>
      <xdr:rowOff>119869</xdr:rowOff>
    </xdr:to>
    <xdr:sp macro="" textlink="">
      <xdr:nvSpPr>
        <xdr:cNvPr id="124" name="フローチャート : 判断 123"/>
        <xdr:cNvSpPr/>
      </xdr:nvSpPr>
      <xdr:spPr>
        <a:xfrm>
          <a:off x="3746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110996</xdr:rowOff>
    </xdr:from>
    <xdr:ext cx="599010" cy="259045"/>
    <xdr:sp macro="" textlink="">
      <xdr:nvSpPr>
        <xdr:cNvPr id="125" name="テキスト ボックス 124"/>
        <xdr:cNvSpPr txBox="1"/>
      </xdr:nvSpPr>
      <xdr:spPr>
        <a:xfrm>
          <a:off x="3497794" y="9712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78135</xdr:rowOff>
    </xdr:from>
    <xdr:to>
      <xdr:col>4</xdr:col>
      <xdr:colOff>155575</xdr:colOff>
      <xdr:row>55</xdr:row>
      <xdr:rowOff>85088</xdr:rowOff>
    </xdr:to>
    <xdr:cxnSp macro="">
      <xdr:nvCxnSpPr>
        <xdr:cNvPr id="126" name="直線コネクタ 125"/>
        <xdr:cNvCxnSpPr/>
      </xdr:nvCxnSpPr>
      <xdr:spPr>
        <a:xfrm flipV="1">
          <a:off x="2019300" y="9507885"/>
          <a:ext cx="889000" cy="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62536</xdr:rowOff>
    </xdr:from>
    <xdr:to>
      <xdr:col>4</xdr:col>
      <xdr:colOff>206375</xdr:colOff>
      <xdr:row>56</xdr:row>
      <xdr:rowOff>164136</xdr:rowOff>
    </xdr:to>
    <xdr:sp macro="" textlink="">
      <xdr:nvSpPr>
        <xdr:cNvPr id="127" name="フローチャート : 判断 126"/>
        <xdr:cNvSpPr/>
      </xdr:nvSpPr>
      <xdr:spPr>
        <a:xfrm>
          <a:off x="2857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155263</xdr:rowOff>
    </xdr:from>
    <xdr:ext cx="599010" cy="259045"/>
    <xdr:sp macro="" textlink="">
      <xdr:nvSpPr>
        <xdr:cNvPr id="128" name="テキスト ボックス 127"/>
        <xdr:cNvSpPr txBox="1"/>
      </xdr:nvSpPr>
      <xdr:spPr>
        <a:xfrm>
          <a:off x="2608794" y="9756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85088</xdr:rowOff>
    </xdr:from>
    <xdr:to>
      <xdr:col>2</xdr:col>
      <xdr:colOff>638175</xdr:colOff>
      <xdr:row>55</xdr:row>
      <xdr:rowOff>126801</xdr:rowOff>
    </xdr:to>
    <xdr:cxnSp macro="">
      <xdr:nvCxnSpPr>
        <xdr:cNvPr id="129" name="直線コネクタ 128"/>
        <xdr:cNvCxnSpPr/>
      </xdr:nvCxnSpPr>
      <xdr:spPr>
        <a:xfrm flipV="1">
          <a:off x="1130300" y="9514838"/>
          <a:ext cx="889000" cy="4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23899</xdr:rowOff>
    </xdr:from>
    <xdr:to>
      <xdr:col>3</xdr:col>
      <xdr:colOff>3175</xdr:colOff>
      <xdr:row>56</xdr:row>
      <xdr:rowOff>125499</xdr:rowOff>
    </xdr:to>
    <xdr:sp macro="" textlink="">
      <xdr:nvSpPr>
        <xdr:cNvPr id="130" name="フローチャート : 判断 129"/>
        <xdr:cNvSpPr/>
      </xdr:nvSpPr>
      <xdr:spPr>
        <a:xfrm>
          <a:off x="1968500" y="962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116626</xdr:rowOff>
    </xdr:from>
    <xdr:ext cx="599010" cy="259045"/>
    <xdr:sp macro="" textlink="">
      <xdr:nvSpPr>
        <xdr:cNvPr id="131" name="テキスト ボックス 130"/>
        <xdr:cNvSpPr txBox="1"/>
      </xdr:nvSpPr>
      <xdr:spPr>
        <a:xfrm>
          <a:off x="1719794" y="9717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77846</xdr:rowOff>
    </xdr:from>
    <xdr:to>
      <xdr:col>1</xdr:col>
      <xdr:colOff>485775</xdr:colOff>
      <xdr:row>57</xdr:row>
      <xdr:rowOff>7996</xdr:rowOff>
    </xdr:to>
    <xdr:sp macro="" textlink="">
      <xdr:nvSpPr>
        <xdr:cNvPr id="132" name="フローチャート : 判断 131"/>
        <xdr:cNvSpPr/>
      </xdr:nvSpPr>
      <xdr:spPr>
        <a:xfrm>
          <a:off x="1079500" y="96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170573</xdr:rowOff>
    </xdr:from>
    <xdr:ext cx="599010" cy="259045"/>
    <xdr:sp macro="" textlink="">
      <xdr:nvSpPr>
        <xdr:cNvPr id="133" name="テキスト ボックス 132"/>
        <xdr:cNvSpPr txBox="1"/>
      </xdr:nvSpPr>
      <xdr:spPr>
        <a:xfrm>
          <a:off x="830794" y="9771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52732</xdr:rowOff>
    </xdr:from>
    <xdr:to>
      <xdr:col>6</xdr:col>
      <xdr:colOff>561975</xdr:colOff>
      <xdr:row>54</xdr:row>
      <xdr:rowOff>154332</xdr:rowOff>
    </xdr:to>
    <xdr:sp macro="" textlink="">
      <xdr:nvSpPr>
        <xdr:cNvPr id="139" name="円/楕円 138"/>
        <xdr:cNvSpPr/>
      </xdr:nvSpPr>
      <xdr:spPr>
        <a:xfrm>
          <a:off x="4584700" y="931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75609</xdr:rowOff>
    </xdr:from>
    <xdr:ext cx="599010" cy="259045"/>
    <xdr:sp macro="" textlink="">
      <xdr:nvSpPr>
        <xdr:cNvPr id="140" name="総務費該当値テキスト"/>
        <xdr:cNvSpPr txBox="1"/>
      </xdr:nvSpPr>
      <xdr:spPr>
        <a:xfrm>
          <a:off x="4686300" y="916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261,075</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169481</xdr:rowOff>
    </xdr:from>
    <xdr:to>
      <xdr:col>5</xdr:col>
      <xdr:colOff>409575</xdr:colOff>
      <xdr:row>55</xdr:row>
      <xdr:rowOff>99631</xdr:rowOff>
    </xdr:to>
    <xdr:sp macro="" textlink="">
      <xdr:nvSpPr>
        <xdr:cNvPr id="141" name="円/楕円 140"/>
        <xdr:cNvSpPr/>
      </xdr:nvSpPr>
      <xdr:spPr>
        <a:xfrm>
          <a:off x="3746500" y="942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116158</xdr:rowOff>
    </xdr:from>
    <xdr:ext cx="599010" cy="259045"/>
    <xdr:sp macro="" textlink="">
      <xdr:nvSpPr>
        <xdr:cNvPr id="142" name="テキスト ボックス 141"/>
        <xdr:cNvSpPr txBox="1"/>
      </xdr:nvSpPr>
      <xdr:spPr>
        <a:xfrm>
          <a:off x="3497794" y="9203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225,325</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27335</xdr:rowOff>
    </xdr:from>
    <xdr:to>
      <xdr:col>4</xdr:col>
      <xdr:colOff>206375</xdr:colOff>
      <xdr:row>55</xdr:row>
      <xdr:rowOff>128935</xdr:rowOff>
    </xdr:to>
    <xdr:sp macro="" textlink="">
      <xdr:nvSpPr>
        <xdr:cNvPr id="143" name="円/楕円 142"/>
        <xdr:cNvSpPr/>
      </xdr:nvSpPr>
      <xdr:spPr>
        <a:xfrm>
          <a:off x="2857500" y="945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145462</xdr:rowOff>
    </xdr:from>
    <xdr:ext cx="599010" cy="259045"/>
    <xdr:sp macro="" textlink="">
      <xdr:nvSpPr>
        <xdr:cNvPr id="144" name="テキスト ボックス 143"/>
        <xdr:cNvSpPr txBox="1"/>
      </xdr:nvSpPr>
      <xdr:spPr>
        <a:xfrm>
          <a:off x="2608794" y="9232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216,352</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34288</xdr:rowOff>
    </xdr:from>
    <xdr:to>
      <xdr:col>3</xdr:col>
      <xdr:colOff>3175</xdr:colOff>
      <xdr:row>55</xdr:row>
      <xdr:rowOff>135888</xdr:rowOff>
    </xdr:to>
    <xdr:sp macro="" textlink="">
      <xdr:nvSpPr>
        <xdr:cNvPr id="145" name="円/楕円 144"/>
        <xdr:cNvSpPr/>
      </xdr:nvSpPr>
      <xdr:spPr>
        <a:xfrm>
          <a:off x="1968500" y="946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53</xdr:row>
      <xdr:rowOff>152415</xdr:rowOff>
    </xdr:from>
    <xdr:ext cx="599010" cy="259045"/>
    <xdr:sp macro="" textlink="">
      <xdr:nvSpPr>
        <xdr:cNvPr id="146" name="テキスト ボックス 145"/>
        <xdr:cNvSpPr txBox="1"/>
      </xdr:nvSpPr>
      <xdr:spPr>
        <a:xfrm>
          <a:off x="1719794" y="9239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214,223</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76001</xdr:rowOff>
    </xdr:from>
    <xdr:to>
      <xdr:col>1</xdr:col>
      <xdr:colOff>485775</xdr:colOff>
      <xdr:row>56</xdr:row>
      <xdr:rowOff>6151</xdr:rowOff>
    </xdr:to>
    <xdr:sp macro="" textlink="">
      <xdr:nvSpPr>
        <xdr:cNvPr id="147" name="円/楕円 146"/>
        <xdr:cNvSpPr/>
      </xdr:nvSpPr>
      <xdr:spPr>
        <a:xfrm>
          <a:off x="1079500" y="950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22678</xdr:rowOff>
    </xdr:from>
    <xdr:ext cx="599010" cy="259045"/>
    <xdr:sp macro="" textlink="">
      <xdr:nvSpPr>
        <xdr:cNvPr id="148" name="テキスト ボックス 147"/>
        <xdr:cNvSpPr txBox="1"/>
      </xdr:nvSpPr>
      <xdr:spPr>
        <a:xfrm>
          <a:off x="830794" y="9280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201,450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132,461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5759</xdr:rowOff>
    </xdr:from>
    <xdr:to>
      <xdr:col>6</xdr:col>
      <xdr:colOff>510540</xdr:colOff>
      <xdr:row>78</xdr:row>
      <xdr:rowOff>77192</xdr:rowOff>
    </xdr:to>
    <xdr:cxnSp macro="">
      <xdr:nvCxnSpPr>
        <xdr:cNvPr id="171" name="直線コネクタ 170"/>
        <xdr:cNvCxnSpPr/>
      </xdr:nvCxnSpPr>
      <xdr:spPr>
        <a:xfrm flipV="1">
          <a:off x="4633595" y="12178709"/>
          <a:ext cx="1270" cy="1271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81019</xdr:rowOff>
    </xdr:from>
    <xdr:ext cx="599010" cy="259045"/>
    <xdr:sp macro="" textlink="">
      <xdr:nvSpPr>
        <xdr:cNvPr id="172" name="民生費最小値テキスト"/>
        <xdr:cNvSpPr txBox="1"/>
      </xdr:nvSpPr>
      <xdr:spPr>
        <a:xfrm>
          <a:off x="4686300" y="13454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113,672</a:t>
          </a:r>
          <a:endParaRPr kumimoji="1" lang="ja-JP" altLang="en-US" sz="1000" b="1">
            <a:latin typeface="ＭＳ Ｐゴシック"/>
          </a:endParaRPr>
        </a:p>
      </xdr:txBody>
    </xdr:sp>
    <xdr:clientData/>
  </xdr:oneCellAnchor>
  <xdr:twoCellAnchor>
    <xdr:from>
      <xdr:col>6</xdr:col>
      <xdr:colOff>422275</xdr:colOff>
      <xdr:row>78</xdr:row>
      <xdr:rowOff>77192</xdr:rowOff>
    </xdr:from>
    <xdr:to>
      <xdr:col>6</xdr:col>
      <xdr:colOff>600075</xdr:colOff>
      <xdr:row>78</xdr:row>
      <xdr:rowOff>77192</xdr:rowOff>
    </xdr:to>
    <xdr:cxnSp macro="">
      <xdr:nvCxnSpPr>
        <xdr:cNvPr id="173" name="直線コネクタ 172"/>
        <xdr:cNvCxnSpPr/>
      </xdr:nvCxnSpPr>
      <xdr:spPr>
        <a:xfrm>
          <a:off x="4546600" y="134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123886</xdr:rowOff>
    </xdr:from>
    <xdr:ext cx="599010" cy="259045"/>
    <xdr:sp macro="" textlink="">
      <xdr:nvSpPr>
        <xdr:cNvPr id="174" name="民生費最大値テキスト"/>
        <xdr:cNvSpPr txBox="1"/>
      </xdr:nvSpPr>
      <xdr:spPr>
        <a:xfrm>
          <a:off x="4686300" y="1195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391,796</a:t>
          </a:r>
          <a:endParaRPr kumimoji="1" lang="ja-JP" altLang="en-US" sz="1000" b="1">
            <a:latin typeface="ＭＳ Ｐゴシック"/>
          </a:endParaRPr>
        </a:p>
      </xdr:txBody>
    </xdr:sp>
    <xdr:clientData/>
  </xdr:oneCellAnchor>
  <xdr:twoCellAnchor>
    <xdr:from>
      <xdr:col>6</xdr:col>
      <xdr:colOff>422275</xdr:colOff>
      <xdr:row>71</xdr:row>
      <xdr:rowOff>5759</xdr:rowOff>
    </xdr:from>
    <xdr:to>
      <xdr:col>6</xdr:col>
      <xdr:colOff>600075</xdr:colOff>
      <xdr:row>71</xdr:row>
      <xdr:rowOff>5759</xdr:rowOff>
    </xdr:to>
    <xdr:cxnSp macro="">
      <xdr:nvCxnSpPr>
        <xdr:cNvPr id="175" name="直線コネクタ 174"/>
        <xdr:cNvCxnSpPr/>
      </xdr:nvCxnSpPr>
      <xdr:spPr>
        <a:xfrm>
          <a:off x="4546600" y="121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150865</xdr:rowOff>
    </xdr:from>
    <xdr:to>
      <xdr:col>6</xdr:col>
      <xdr:colOff>511175</xdr:colOff>
      <xdr:row>78</xdr:row>
      <xdr:rowOff>10106</xdr:rowOff>
    </xdr:to>
    <xdr:cxnSp macro="">
      <xdr:nvCxnSpPr>
        <xdr:cNvPr id="176" name="直線コネクタ 175"/>
        <xdr:cNvCxnSpPr/>
      </xdr:nvCxnSpPr>
      <xdr:spPr>
        <a:xfrm flipV="1">
          <a:off x="3797300" y="13352515"/>
          <a:ext cx="838200" cy="3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74520</xdr:rowOff>
    </xdr:from>
    <xdr:ext cx="599010" cy="259045"/>
    <xdr:sp macro="" textlink="">
      <xdr:nvSpPr>
        <xdr:cNvPr id="177" name="民生費平均値テキスト"/>
        <xdr:cNvSpPr txBox="1"/>
      </xdr:nvSpPr>
      <xdr:spPr>
        <a:xfrm>
          <a:off x="4686300" y="129332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183,149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51643</xdr:rowOff>
    </xdr:from>
    <xdr:to>
      <xdr:col>6</xdr:col>
      <xdr:colOff>561975</xdr:colOff>
      <xdr:row>76</xdr:row>
      <xdr:rowOff>153243</xdr:rowOff>
    </xdr:to>
    <xdr:sp macro="" textlink="">
      <xdr:nvSpPr>
        <xdr:cNvPr id="178" name="フローチャート : 判断 177"/>
        <xdr:cNvSpPr/>
      </xdr:nvSpPr>
      <xdr:spPr>
        <a:xfrm>
          <a:off x="45847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160023</xdr:rowOff>
    </xdr:from>
    <xdr:to>
      <xdr:col>5</xdr:col>
      <xdr:colOff>358775</xdr:colOff>
      <xdr:row>78</xdr:row>
      <xdr:rowOff>10106</xdr:rowOff>
    </xdr:to>
    <xdr:cxnSp macro="">
      <xdr:nvCxnSpPr>
        <xdr:cNvPr id="179" name="直線コネクタ 178"/>
        <xdr:cNvCxnSpPr/>
      </xdr:nvCxnSpPr>
      <xdr:spPr>
        <a:xfrm>
          <a:off x="2908300" y="13361673"/>
          <a:ext cx="889000" cy="2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100966</xdr:rowOff>
    </xdr:from>
    <xdr:to>
      <xdr:col>5</xdr:col>
      <xdr:colOff>409575</xdr:colOff>
      <xdr:row>77</xdr:row>
      <xdr:rowOff>31116</xdr:rowOff>
    </xdr:to>
    <xdr:sp macro="" textlink="">
      <xdr:nvSpPr>
        <xdr:cNvPr id="180" name="フローチャート : 判断 179"/>
        <xdr:cNvSpPr/>
      </xdr:nvSpPr>
      <xdr:spPr>
        <a:xfrm>
          <a:off x="3746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47642</xdr:rowOff>
    </xdr:from>
    <xdr:ext cx="599010" cy="259045"/>
    <xdr:sp macro="" textlink="">
      <xdr:nvSpPr>
        <xdr:cNvPr id="181" name="テキスト ボックス 180"/>
        <xdr:cNvSpPr txBox="1"/>
      </xdr:nvSpPr>
      <xdr:spPr>
        <a:xfrm>
          <a:off x="3497794"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160023</xdr:rowOff>
    </xdr:from>
    <xdr:to>
      <xdr:col>4</xdr:col>
      <xdr:colOff>155575</xdr:colOff>
      <xdr:row>78</xdr:row>
      <xdr:rowOff>47461</xdr:rowOff>
    </xdr:to>
    <xdr:cxnSp macro="">
      <xdr:nvCxnSpPr>
        <xdr:cNvPr id="182" name="直線コネクタ 181"/>
        <xdr:cNvCxnSpPr/>
      </xdr:nvCxnSpPr>
      <xdr:spPr>
        <a:xfrm flipV="1">
          <a:off x="2019300" y="13361673"/>
          <a:ext cx="889000" cy="5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98808</xdr:rowOff>
    </xdr:from>
    <xdr:to>
      <xdr:col>4</xdr:col>
      <xdr:colOff>206375</xdr:colOff>
      <xdr:row>77</xdr:row>
      <xdr:rowOff>28958</xdr:rowOff>
    </xdr:to>
    <xdr:sp macro="" textlink="">
      <xdr:nvSpPr>
        <xdr:cNvPr id="183" name="フローチャート : 判断 182"/>
        <xdr:cNvSpPr/>
      </xdr:nvSpPr>
      <xdr:spPr>
        <a:xfrm>
          <a:off x="2857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45484</xdr:rowOff>
    </xdr:from>
    <xdr:ext cx="599010" cy="259045"/>
    <xdr:sp macro="" textlink="">
      <xdr:nvSpPr>
        <xdr:cNvPr id="184" name="テキスト ボックス 183"/>
        <xdr:cNvSpPr txBox="1"/>
      </xdr:nvSpPr>
      <xdr:spPr>
        <a:xfrm>
          <a:off x="2608794" y="1290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47461</xdr:rowOff>
    </xdr:from>
    <xdr:to>
      <xdr:col>2</xdr:col>
      <xdr:colOff>638175</xdr:colOff>
      <xdr:row>78</xdr:row>
      <xdr:rowOff>82376</xdr:rowOff>
    </xdr:to>
    <xdr:cxnSp macro="">
      <xdr:nvCxnSpPr>
        <xdr:cNvPr id="185" name="直線コネクタ 184"/>
        <xdr:cNvCxnSpPr/>
      </xdr:nvCxnSpPr>
      <xdr:spPr>
        <a:xfrm flipV="1">
          <a:off x="1130300" y="13420561"/>
          <a:ext cx="889000" cy="3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156263</xdr:rowOff>
    </xdr:from>
    <xdr:to>
      <xdr:col>3</xdr:col>
      <xdr:colOff>3175</xdr:colOff>
      <xdr:row>77</xdr:row>
      <xdr:rowOff>86413</xdr:rowOff>
    </xdr:to>
    <xdr:sp macro="" textlink="">
      <xdr:nvSpPr>
        <xdr:cNvPr id="186" name="フローチャート : 判断 185"/>
        <xdr:cNvSpPr/>
      </xdr:nvSpPr>
      <xdr:spPr>
        <a:xfrm>
          <a:off x="1968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102941</xdr:rowOff>
    </xdr:from>
    <xdr:ext cx="599010" cy="259045"/>
    <xdr:sp macro="" textlink="">
      <xdr:nvSpPr>
        <xdr:cNvPr id="187" name="テキスト ボックス 186"/>
        <xdr:cNvSpPr txBox="1"/>
      </xdr:nvSpPr>
      <xdr:spPr>
        <a:xfrm>
          <a:off x="1719794" y="1296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171031</xdr:rowOff>
    </xdr:from>
    <xdr:to>
      <xdr:col>1</xdr:col>
      <xdr:colOff>485775</xdr:colOff>
      <xdr:row>77</xdr:row>
      <xdr:rowOff>101181</xdr:rowOff>
    </xdr:to>
    <xdr:sp macro="" textlink="">
      <xdr:nvSpPr>
        <xdr:cNvPr id="188" name="フローチャート : 判断 187"/>
        <xdr:cNvSpPr/>
      </xdr:nvSpPr>
      <xdr:spPr>
        <a:xfrm>
          <a:off x="1079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117708</xdr:rowOff>
    </xdr:from>
    <xdr:ext cx="599010" cy="259045"/>
    <xdr:sp macro="" textlink="">
      <xdr:nvSpPr>
        <xdr:cNvPr id="189" name="テキスト ボックス 188"/>
        <xdr:cNvSpPr txBox="1"/>
      </xdr:nvSpPr>
      <xdr:spPr>
        <a:xfrm>
          <a:off x="830794" y="12976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100065</xdr:rowOff>
    </xdr:from>
    <xdr:to>
      <xdr:col>6</xdr:col>
      <xdr:colOff>561975</xdr:colOff>
      <xdr:row>78</xdr:row>
      <xdr:rowOff>30215</xdr:rowOff>
    </xdr:to>
    <xdr:sp macro="" textlink="">
      <xdr:nvSpPr>
        <xdr:cNvPr id="195" name="円/楕円 194"/>
        <xdr:cNvSpPr/>
      </xdr:nvSpPr>
      <xdr:spPr>
        <a:xfrm>
          <a:off x="4584700" y="1330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14992</xdr:rowOff>
    </xdr:from>
    <xdr:ext cx="599010" cy="259045"/>
    <xdr:sp macro="" textlink="">
      <xdr:nvSpPr>
        <xdr:cNvPr id="196" name="民生費該当値テキスト"/>
        <xdr:cNvSpPr txBox="1"/>
      </xdr:nvSpPr>
      <xdr:spPr>
        <a:xfrm>
          <a:off x="4686300" y="1321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135,058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130756</xdr:rowOff>
    </xdr:from>
    <xdr:to>
      <xdr:col>5</xdr:col>
      <xdr:colOff>409575</xdr:colOff>
      <xdr:row>78</xdr:row>
      <xdr:rowOff>60906</xdr:rowOff>
    </xdr:to>
    <xdr:sp macro="" textlink="">
      <xdr:nvSpPr>
        <xdr:cNvPr id="197" name="円/楕円 196"/>
        <xdr:cNvSpPr/>
      </xdr:nvSpPr>
      <xdr:spPr>
        <a:xfrm>
          <a:off x="3746500" y="1333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52033</xdr:rowOff>
    </xdr:from>
    <xdr:ext cx="599010" cy="259045"/>
    <xdr:sp macro="" textlink="">
      <xdr:nvSpPr>
        <xdr:cNvPr id="198" name="テキスト ボックス 197"/>
        <xdr:cNvSpPr txBox="1"/>
      </xdr:nvSpPr>
      <xdr:spPr>
        <a:xfrm>
          <a:off x="3497794" y="13425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128,345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109223</xdr:rowOff>
    </xdr:from>
    <xdr:to>
      <xdr:col>4</xdr:col>
      <xdr:colOff>206375</xdr:colOff>
      <xdr:row>78</xdr:row>
      <xdr:rowOff>39373</xdr:rowOff>
    </xdr:to>
    <xdr:sp macro="" textlink="">
      <xdr:nvSpPr>
        <xdr:cNvPr id="199" name="円/楕円 198"/>
        <xdr:cNvSpPr/>
      </xdr:nvSpPr>
      <xdr:spPr>
        <a:xfrm>
          <a:off x="2857500" y="1331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30500</xdr:rowOff>
    </xdr:from>
    <xdr:ext cx="599010" cy="259045"/>
    <xdr:sp macro="" textlink="">
      <xdr:nvSpPr>
        <xdr:cNvPr id="200" name="テキスト ボックス 199"/>
        <xdr:cNvSpPr txBox="1"/>
      </xdr:nvSpPr>
      <xdr:spPr>
        <a:xfrm>
          <a:off x="2608794" y="1340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133,055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168111</xdr:rowOff>
    </xdr:from>
    <xdr:to>
      <xdr:col>3</xdr:col>
      <xdr:colOff>3175</xdr:colOff>
      <xdr:row>78</xdr:row>
      <xdr:rowOff>98261</xdr:rowOff>
    </xdr:to>
    <xdr:sp macro="" textlink="">
      <xdr:nvSpPr>
        <xdr:cNvPr id="201" name="円/楕円 200"/>
        <xdr:cNvSpPr/>
      </xdr:nvSpPr>
      <xdr:spPr>
        <a:xfrm>
          <a:off x="1968500" y="1336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89388</xdr:rowOff>
    </xdr:from>
    <xdr:ext cx="599010" cy="259045"/>
    <xdr:sp macro="" textlink="">
      <xdr:nvSpPr>
        <xdr:cNvPr id="202" name="テキスト ボックス 201"/>
        <xdr:cNvSpPr txBox="1"/>
      </xdr:nvSpPr>
      <xdr:spPr>
        <a:xfrm>
          <a:off x="1719794" y="13462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120,175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31576</xdr:rowOff>
    </xdr:from>
    <xdr:to>
      <xdr:col>1</xdr:col>
      <xdr:colOff>485775</xdr:colOff>
      <xdr:row>78</xdr:row>
      <xdr:rowOff>133176</xdr:rowOff>
    </xdr:to>
    <xdr:sp macro="" textlink="">
      <xdr:nvSpPr>
        <xdr:cNvPr id="203" name="円/楕円 202"/>
        <xdr:cNvSpPr/>
      </xdr:nvSpPr>
      <xdr:spPr>
        <a:xfrm>
          <a:off x="1079500" y="1340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124303</xdr:rowOff>
    </xdr:from>
    <xdr:ext cx="599010" cy="259045"/>
    <xdr:sp macro="" textlink="">
      <xdr:nvSpPr>
        <xdr:cNvPr id="204" name="テキスト ボックス 203"/>
        <xdr:cNvSpPr txBox="1"/>
      </xdr:nvSpPr>
      <xdr:spPr>
        <a:xfrm>
          <a:off x="830794" y="13497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112,538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34,016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79319</xdr:rowOff>
    </xdr:from>
    <xdr:to>
      <xdr:col>6</xdr:col>
      <xdr:colOff>510540</xdr:colOff>
      <xdr:row>98</xdr:row>
      <xdr:rowOff>49006</xdr:rowOff>
    </xdr:to>
    <xdr:cxnSp macro="">
      <xdr:nvCxnSpPr>
        <xdr:cNvPr id="228" name="直線コネクタ 227"/>
        <xdr:cNvCxnSpPr/>
      </xdr:nvCxnSpPr>
      <xdr:spPr>
        <a:xfrm flipV="1">
          <a:off x="4633595" y="15509819"/>
          <a:ext cx="1270" cy="134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52833</xdr:rowOff>
    </xdr:from>
    <xdr:ext cx="534377" cy="259045"/>
    <xdr:sp macro="" textlink="">
      <xdr:nvSpPr>
        <xdr:cNvPr id="229" name="衛生費最小値テキスト"/>
        <xdr:cNvSpPr txBox="1"/>
      </xdr:nvSpPr>
      <xdr:spPr>
        <a:xfrm>
          <a:off x="4686300" y="1685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21,902</a:t>
          </a:r>
          <a:endParaRPr kumimoji="1" lang="ja-JP" altLang="en-US" sz="1000" b="1">
            <a:latin typeface="ＭＳ Ｐゴシック"/>
          </a:endParaRPr>
        </a:p>
      </xdr:txBody>
    </xdr:sp>
    <xdr:clientData/>
  </xdr:oneCellAnchor>
  <xdr:twoCellAnchor>
    <xdr:from>
      <xdr:col>6</xdr:col>
      <xdr:colOff>422275</xdr:colOff>
      <xdr:row>98</xdr:row>
      <xdr:rowOff>49006</xdr:rowOff>
    </xdr:from>
    <xdr:to>
      <xdr:col>6</xdr:col>
      <xdr:colOff>600075</xdr:colOff>
      <xdr:row>98</xdr:row>
      <xdr:rowOff>49006</xdr:rowOff>
    </xdr:to>
    <xdr:cxnSp macro="">
      <xdr:nvCxnSpPr>
        <xdr:cNvPr id="230" name="直線コネクタ 229"/>
        <xdr:cNvCxnSpPr/>
      </xdr:nvCxnSpPr>
      <xdr:spPr>
        <a:xfrm>
          <a:off x="4546600" y="16851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25996</xdr:rowOff>
    </xdr:from>
    <xdr:ext cx="599010" cy="259045"/>
    <xdr:sp macro="" textlink="">
      <xdr:nvSpPr>
        <xdr:cNvPr id="231" name="衛生費最大値テキスト"/>
        <xdr:cNvSpPr txBox="1"/>
      </xdr:nvSpPr>
      <xdr:spPr>
        <a:xfrm>
          <a:off x="4686300" y="1528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197,924</a:t>
          </a:r>
          <a:endParaRPr kumimoji="1" lang="ja-JP" altLang="en-US" sz="1000" b="1">
            <a:latin typeface="ＭＳ Ｐゴシック"/>
          </a:endParaRPr>
        </a:p>
      </xdr:txBody>
    </xdr:sp>
    <xdr:clientData/>
  </xdr:oneCellAnchor>
  <xdr:twoCellAnchor>
    <xdr:from>
      <xdr:col>6</xdr:col>
      <xdr:colOff>422275</xdr:colOff>
      <xdr:row>90</xdr:row>
      <xdr:rowOff>79319</xdr:rowOff>
    </xdr:from>
    <xdr:to>
      <xdr:col>6</xdr:col>
      <xdr:colOff>600075</xdr:colOff>
      <xdr:row>90</xdr:row>
      <xdr:rowOff>79319</xdr:rowOff>
    </xdr:to>
    <xdr:cxnSp macro="">
      <xdr:nvCxnSpPr>
        <xdr:cNvPr id="232" name="直線コネクタ 231"/>
        <xdr:cNvCxnSpPr/>
      </xdr:nvCxnSpPr>
      <xdr:spPr>
        <a:xfrm>
          <a:off x="4546600" y="15509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101555</xdr:rowOff>
    </xdr:from>
    <xdr:to>
      <xdr:col>6</xdr:col>
      <xdr:colOff>511175</xdr:colOff>
      <xdr:row>97</xdr:row>
      <xdr:rowOff>113381</xdr:rowOff>
    </xdr:to>
    <xdr:cxnSp macro="">
      <xdr:nvCxnSpPr>
        <xdr:cNvPr id="233" name="直線コネクタ 232"/>
        <xdr:cNvCxnSpPr/>
      </xdr:nvCxnSpPr>
      <xdr:spPr>
        <a:xfrm flipV="1">
          <a:off x="3797300" y="16732205"/>
          <a:ext cx="838200" cy="1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81556</xdr:rowOff>
    </xdr:from>
    <xdr:ext cx="534377" cy="259045"/>
    <xdr:sp macro="" textlink="">
      <xdr:nvSpPr>
        <xdr:cNvPr id="234" name="衛生費平均値テキスト"/>
        <xdr:cNvSpPr txBox="1"/>
      </xdr:nvSpPr>
      <xdr:spPr>
        <a:xfrm>
          <a:off x="4686300" y="16197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81,466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58679</xdr:rowOff>
    </xdr:from>
    <xdr:to>
      <xdr:col>6</xdr:col>
      <xdr:colOff>561975</xdr:colOff>
      <xdr:row>95</xdr:row>
      <xdr:rowOff>160279</xdr:rowOff>
    </xdr:to>
    <xdr:sp macro="" textlink="">
      <xdr:nvSpPr>
        <xdr:cNvPr id="235" name="フローチャート : 判断 234"/>
        <xdr:cNvSpPr/>
      </xdr:nvSpPr>
      <xdr:spPr>
        <a:xfrm>
          <a:off x="45847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156800</xdr:rowOff>
    </xdr:from>
    <xdr:to>
      <xdr:col>5</xdr:col>
      <xdr:colOff>358775</xdr:colOff>
      <xdr:row>97</xdr:row>
      <xdr:rowOff>113381</xdr:rowOff>
    </xdr:to>
    <xdr:cxnSp macro="">
      <xdr:nvCxnSpPr>
        <xdr:cNvPr id="236" name="直線コネクタ 235"/>
        <xdr:cNvCxnSpPr/>
      </xdr:nvCxnSpPr>
      <xdr:spPr>
        <a:xfrm>
          <a:off x="2908300" y="16616000"/>
          <a:ext cx="889000" cy="12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82919</xdr:rowOff>
    </xdr:from>
    <xdr:to>
      <xdr:col>5</xdr:col>
      <xdr:colOff>409575</xdr:colOff>
      <xdr:row>96</xdr:row>
      <xdr:rowOff>13069</xdr:rowOff>
    </xdr:to>
    <xdr:sp macro="" textlink="">
      <xdr:nvSpPr>
        <xdr:cNvPr id="237" name="フローチャート : 判断 236"/>
        <xdr:cNvSpPr/>
      </xdr:nvSpPr>
      <xdr:spPr>
        <a:xfrm>
          <a:off x="3746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29596</xdr:rowOff>
    </xdr:from>
    <xdr:ext cx="534377" cy="259045"/>
    <xdr:sp macro="" textlink="">
      <xdr:nvSpPr>
        <xdr:cNvPr id="238" name="テキスト ボックス 237"/>
        <xdr:cNvSpPr txBox="1"/>
      </xdr:nvSpPr>
      <xdr:spPr>
        <a:xfrm>
          <a:off x="3530111" y="1614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155953</xdr:rowOff>
    </xdr:from>
    <xdr:to>
      <xdr:col>4</xdr:col>
      <xdr:colOff>155575</xdr:colOff>
      <xdr:row>96</xdr:row>
      <xdr:rowOff>156800</xdr:rowOff>
    </xdr:to>
    <xdr:cxnSp macro="">
      <xdr:nvCxnSpPr>
        <xdr:cNvPr id="239" name="直線コネクタ 238"/>
        <xdr:cNvCxnSpPr/>
      </xdr:nvCxnSpPr>
      <xdr:spPr>
        <a:xfrm>
          <a:off x="2019300" y="16615153"/>
          <a:ext cx="889000" cy="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58519</xdr:rowOff>
    </xdr:from>
    <xdr:to>
      <xdr:col>4</xdr:col>
      <xdr:colOff>206375</xdr:colOff>
      <xdr:row>95</xdr:row>
      <xdr:rowOff>160119</xdr:rowOff>
    </xdr:to>
    <xdr:sp macro="" textlink="">
      <xdr:nvSpPr>
        <xdr:cNvPr id="240" name="フローチャート : 判断 239"/>
        <xdr:cNvSpPr/>
      </xdr:nvSpPr>
      <xdr:spPr>
        <a:xfrm>
          <a:off x="2857500" y="1634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5196</xdr:rowOff>
    </xdr:from>
    <xdr:ext cx="534377" cy="259045"/>
    <xdr:sp macro="" textlink="">
      <xdr:nvSpPr>
        <xdr:cNvPr id="241" name="テキスト ボックス 240"/>
        <xdr:cNvSpPr txBox="1"/>
      </xdr:nvSpPr>
      <xdr:spPr>
        <a:xfrm>
          <a:off x="2641111" y="1612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155953</xdr:rowOff>
    </xdr:from>
    <xdr:to>
      <xdr:col>2</xdr:col>
      <xdr:colOff>638175</xdr:colOff>
      <xdr:row>97</xdr:row>
      <xdr:rowOff>117877</xdr:rowOff>
    </xdr:to>
    <xdr:cxnSp macro="">
      <xdr:nvCxnSpPr>
        <xdr:cNvPr id="242" name="直線コネクタ 241"/>
        <xdr:cNvCxnSpPr/>
      </xdr:nvCxnSpPr>
      <xdr:spPr>
        <a:xfrm flipV="1">
          <a:off x="1130300" y="16615153"/>
          <a:ext cx="889000" cy="13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128989</xdr:rowOff>
    </xdr:from>
    <xdr:to>
      <xdr:col>3</xdr:col>
      <xdr:colOff>3175</xdr:colOff>
      <xdr:row>96</xdr:row>
      <xdr:rowOff>59139</xdr:rowOff>
    </xdr:to>
    <xdr:sp macro="" textlink="">
      <xdr:nvSpPr>
        <xdr:cNvPr id="243" name="フローチャート : 判断 242"/>
        <xdr:cNvSpPr/>
      </xdr:nvSpPr>
      <xdr:spPr>
        <a:xfrm>
          <a:off x="1968500" y="164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75666</xdr:rowOff>
    </xdr:from>
    <xdr:ext cx="534377" cy="259045"/>
    <xdr:sp macro="" textlink="">
      <xdr:nvSpPr>
        <xdr:cNvPr id="244" name="テキスト ボックス 243"/>
        <xdr:cNvSpPr txBox="1"/>
      </xdr:nvSpPr>
      <xdr:spPr>
        <a:xfrm>
          <a:off x="1752111" y="1619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153380</xdr:rowOff>
    </xdr:from>
    <xdr:to>
      <xdr:col>1</xdr:col>
      <xdr:colOff>485775</xdr:colOff>
      <xdr:row>96</xdr:row>
      <xdr:rowOff>83530</xdr:rowOff>
    </xdr:to>
    <xdr:sp macro="" textlink="">
      <xdr:nvSpPr>
        <xdr:cNvPr id="245" name="フローチャート : 判断 244"/>
        <xdr:cNvSpPr/>
      </xdr:nvSpPr>
      <xdr:spPr>
        <a:xfrm>
          <a:off x="1079500" y="1644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100057</xdr:rowOff>
    </xdr:from>
    <xdr:ext cx="534377" cy="259045"/>
    <xdr:sp macro="" textlink="">
      <xdr:nvSpPr>
        <xdr:cNvPr id="246" name="テキスト ボックス 245"/>
        <xdr:cNvSpPr txBox="1"/>
      </xdr:nvSpPr>
      <xdr:spPr>
        <a:xfrm>
          <a:off x="863111" y="1621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50755</xdr:rowOff>
    </xdr:from>
    <xdr:to>
      <xdr:col>6</xdr:col>
      <xdr:colOff>561975</xdr:colOff>
      <xdr:row>97</xdr:row>
      <xdr:rowOff>152355</xdr:rowOff>
    </xdr:to>
    <xdr:sp macro="" textlink="">
      <xdr:nvSpPr>
        <xdr:cNvPr id="252" name="円/楕円 251"/>
        <xdr:cNvSpPr/>
      </xdr:nvSpPr>
      <xdr:spPr>
        <a:xfrm>
          <a:off x="4584700" y="1668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137132</xdr:rowOff>
    </xdr:from>
    <xdr:ext cx="534377" cy="259045"/>
    <xdr:sp macro="" textlink="">
      <xdr:nvSpPr>
        <xdr:cNvPr id="253" name="衛生費該当値テキスト"/>
        <xdr:cNvSpPr txBox="1"/>
      </xdr:nvSpPr>
      <xdr:spPr>
        <a:xfrm>
          <a:off x="4686300" y="1659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37,506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62581</xdr:rowOff>
    </xdr:from>
    <xdr:to>
      <xdr:col>5</xdr:col>
      <xdr:colOff>409575</xdr:colOff>
      <xdr:row>97</xdr:row>
      <xdr:rowOff>164181</xdr:rowOff>
    </xdr:to>
    <xdr:sp macro="" textlink="">
      <xdr:nvSpPr>
        <xdr:cNvPr id="254" name="円/楕円 253"/>
        <xdr:cNvSpPr/>
      </xdr:nvSpPr>
      <xdr:spPr>
        <a:xfrm>
          <a:off x="3746500" y="1669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155308</xdr:rowOff>
    </xdr:from>
    <xdr:ext cx="534377" cy="259045"/>
    <xdr:sp macro="" textlink="">
      <xdr:nvSpPr>
        <xdr:cNvPr id="255" name="テキスト ボックス 254"/>
        <xdr:cNvSpPr txBox="1"/>
      </xdr:nvSpPr>
      <xdr:spPr>
        <a:xfrm>
          <a:off x="3530111" y="1678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35,954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106000</xdr:rowOff>
    </xdr:from>
    <xdr:to>
      <xdr:col>4</xdr:col>
      <xdr:colOff>206375</xdr:colOff>
      <xdr:row>97</xdr:row>
      <xdr:rowOff>36150</xdr:rowOff>
    </xdr:to>
    <xdr:sp macro="" textlink="">
      <xdr:nvSpPr>
        <xdr:cNvPr id="256" name="円/楕円 255"/>
        <xdr:cNvSpPr/>
      </xdr:nvSpPr>
      <xdr:spPr>
        <a:xfrm>
          <a:off x="2857500" y="165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27277</xdr:rowOff>
    </xdr:from>
    <xdr:ext cx="534377" cy="259045"/>
    <xdr:sp macro="" textlink="">
      <xdr:nvSpPr>
        <xdr:cNvPr id="257" name="テキスト ボックス 256"/>
        <xdr:cNvSpPr txBox="1"/>
      </xdr:nvSpPr>
      <xdr:spPr>
        <a:xfrm>
          <a:off x="2641111" y="1665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52,756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105153</xdr:rowOff>
    </xdr:from>
    <xdr:to>
      <xdr:col>3</xdr:col>
      <xdr:colOff>3175</xdr:colOff>
      <xdr:row>97</xdr:row>
      <xdr:rowOff>35303</xdr:rowOff>
    </xdr:to>
    <xdr:sp macro="" textlink="">
      <xdr:nvSpPr>
        <xdr:cNvPr id="258" name="円/楕円 257"/>
        <xdr:cNvSpPr/>
      </xdr:nvSpPr>
      <xdr:spPr>
        <a:xfrm>
          <a:off x="1968500" y="1656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26430</xdr:rowOff>
    </xdr:from>
    <xdr:ext cx="534377" cy="259045"/>
    <xdr:sp macro="" textlink="">
      <xdr:nvSpPr>
        <xdr:cNvPr id="259" name="テキスト ボックス 258"/>
        <xdr:cNvSpPr txBox="1"/>
      </xdr:nvSpPr>
      <xdr:spPr>
        <a:xfrm>
          <a:off x="1752111" y="1665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52,867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67077</xdr:rowOff>
    </xdr:from>
    <xdr:to>
      <xdr:col>1</xdr:col>
      <xdr:colOff>485775</xdr:colOff>
      <xdr:row>97</xdr:row>
      <xdr:rowOff>168677</xdr:rowOff>
    </xdr:to>
    <xdr:sp macro="" textlink="">
      <xdr:nvSpPr>
        <xdr:cNvPr id="260" name="円/楕円 259"/>
        <xdr:cNvSpPr/>
      </xdr:nvSpPr>
      <xdr:spPr>
        <a:xfrm>
          <a:off x="1079500" y="1669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159804</xdr:rowOff>
    </xdr:from>
    <xdr:ext cx="534377" cy="259045"/>
    <xdr:sp macro="" textlink="">
      <xdr:nvSpPr>
        <xdr:cNvPr id="261" name="テキスト ボックス 260"/>
        <xdr:cNvSpPr txBox="1"/>
      </xdr:nvSpPr>
      <xdr:spPr>
        <a:xfrm>
          <a:off x="863111" y="1679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35,364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27305</xdr:rowOff>
    </xdr:from>
    <xdr:to>
      <xdr:col>15</xdr:col>
      <xdr:colOff>180340</xdr:colOff>
      <xdr:row>39</xdr:row>
      <xdr:rowOff>44450</xdr:rowOff>
    </xdr:to>
    <xdr:cxnSp macro="">
      <xdr:nvCxnSpPr>
        <xdr:cNvPr id="285" name="直線コネクタ 284"/>
        <xdr:cNvCxnSpPr/>
      </xdr:nvCxnSpPr>
      <xdr:spPr>
        <a:xfrm flipV="1">
          <a:off x="10475595" y="5170805"/>
          <a:ext cx="127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145432</xdr:rowOff>
    </xdr:from>
    <xdr:ext cx="469744" cy="259045"/>
    <xdr:sp macro="" textlink="">
      <xdr:nvSpPr>
        <xdr:cNvPr id="288" name="労働費最大値テキスト"/>
        <xdr:cNvSpPr txBox="1"/>
      </xdr:nvSpPr>
      <xdr:spPr>
        <a:xfrm>
          <a:off x="10528300" y="494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8,190</a:t>
          </a:r>
          <a:endParaRPr kumimoji="1" lang="ja-JP" altLang="en-US" sz="1000" b="1">
            <a:latin typeface="ＭＳ Ｐゴシック"/>
          </a:endParaRPr>
        </a:p>
      </xdr:txBody>
    </xdr:sp>
    <xdr:clientData/>
  </xdr:oneCellAnchor>
  <xdr:twoCellAnchor>
    <xdr:from>
      <xdr:col>15</xdr:col>
      <xdr:colOff>92075</xdr:colOff>
      <xdr:row>30</xdr:row>
      <xdr:rowOff>27305</xdr:rowOff>
    </xdr:from>
    <xdr:to>
      <xdr:col>15</xdr:col>
      <xdr:colOff>269875</xdr:colOff>
      <xdr:row>30</xdr:row>
      <xdr:rowOff>27305</xdr:rowOff>
    </xdr:to>
    <xdr:cxnSp macro="">
      <xdr:nvCxnSpPr>
        <xdr:cNvPr id="289" name="直線コネクタ 288"/>
        <xdr:cNvCxnSpPr/>
      </xdr:nvCxnSpPr>
      <xdr:spPr>
        <a:xfrm>
          <a:off x="10388600" y="517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0" name="直線コネクタ 289"/>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96347</xdr:rowOff>
    </xdr:from>
    <xdr:ext cx="378565" cy="259045"/>
    <xdr:sp macro="" textlink="">
      <xdr:nvSpPr>
        <xdr:cNvPr id="291" name="労働費平均値テキスト"/>
        <xdr:cNvSpPr txBox="1"/>
      </xdr:nvSpPr>
      <xdr:spPr>
        <a:xfrm>
          <a:off x="10528300" y="64399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73469</xdr:rowOff>
    </xdr:from>
    <xdr:to>
      <xdr:col>15</xdr:col>
      <xdr:colOff>231775</xdr:colOff>
      <xdr:row>39</xdr:row>
      <xdr:rowOff>3619</xdr:rowOff>
    </xdr:to>
    <xdr:sp macro="" textlink="">
      <xdr:nvSpPr>
        <xdr:cNvPr id="292" name="フローチャート : 判断 291"/>
        <xdr:cNvSpPr/>
      </xdr:nvSpPr>
      <xdr:spPr>
        <a:xfrm>
          <a:off x="10426700" y="658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3" name="直線コネクタ 292"/>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113474</xdr:rowOff>
    </xdr:from>
    <xdr:to>
      <xdr:col>14</xdr:col>
      <xdr:colOff>79375</xdr:colOff>
      <xdr:row>38</xdr:row>
      <xdr:rowOff>43624</xdr:rowOff>
    </xdr:to>
    <xdr:sp macro="" textlink="">
      <xdr:nvSpPr>
        <xdr:cNvPr id="294" name="フローチャート : 判断 293"/>
        <xdr:cNvSpPr/>
      </xdr:nvSpPr>
      <xdr:spPr>
        <a:xfrm>
          <a:off x="9588500" y="645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60151</xdr:rowOff>
    </xdr:from>
    <xdr:ext cx="469744" cy="259045"/>
    <xdr:sp macro="" textlink="">
      <xdr:nvSpPr>
        <xdr:cNvPr id="295" name="テキスト ボックス 294"/>
        <xdr:cNvSpPr txBox="1"/>
      </xdr:nvSpPr>
      <xdr:spPr>
        <a:xfrm>
          <a:off x="9404427" y="6232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6" name="直線コネクタ 295"/>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126238</xdr:rowOff>
    </xdr:from>
    <xdr:to>
      <xdr:col>12</xdr:col>
      <xdr:colOff>561975</xdr:colOff>
      <xdr:row>38</xdr:row>
      <xdr:rowOff>56388</xdr:rowOff>
    </xdr:to>
    <xdr:sp macro="" textlink="">
      <xdr:nvSpPr>
        <xdr:cNvPr id="297" name="フローチャート : 判断 296"/>
        <xdr:cNvSpPr/>
      </xdr:nvSpPr>
      <xdr:spPr>
        <a:xfrm>
          <a:off x="8699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72915</xdr:rowOff>
    </xdr:from>
    <xdr:ext cx="469744" cy="259045"/>
    <xdr:sp macro="" textlink="">
      <xdr:nvSpPr>
        <xdr:cNvPr id="298" name="テキスト ボックス 297"/>
        <xdr:cNvSpPr txBox="1"/>
      </xdr:nvSpPr>
      <xdr:spPr>
        <a:xfrm>
          <a:off x="8515427" y="624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67119</xdr:rowOff>
    </xdr:from>
    <xdr:to>
      <xdr:col>11</xdr:col>
      <xdr:colOff>307975</xdr:colOff>
      <xdr:row>39</xdr:row>
      <xdr:rowOff>44450</xdr:rowOff>
    </xdr:to>
    <xdr:cxnSp macro="">
      <xdr:nvCxnSpPr>
        <xdr:cNvPr id="299" name="直線コネクタ 298"/>
        <xdr:cNvCxnSpPr/>
      </xdr:nvCxnSpPr>
      <xdr:spPr>
        <a:xfrm>
          <a:off x="6972300" y="6582219"/>
          <a:ext cx="889000" cy="14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108522</xdr:rowOff>
    </xdr:from>
    <xdr:to>
      <xdr:col>11</xdr:col>
      <xdr:colOff>358775</xdr:colOff>
      <xdr:row>36</xdr:row>
      <xdr:rowOff>38672</xdr:rowOff>
    </xdr:to>
    <xdr:sp macro="" textlink="">
      <xdr:nvSpPr>
        <xdr:cNvPr id="300" name="フローチャート : 判断 299"/>
        <xdr:cNvSpPr/>
      </xdr:nvSpPr>
      <xdr:spPr>
        <a:xfrm>
          <a:off x="7810500" y="610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55199</xdr:rowOff>
    </xdr:from>
    <xdr:ext cx="469744" cy="259045"/>
    <xdr:sp macro="" textlink="">
      <xdr:nvSpPr>
        <xdr:cNvPr id="301" name="テキスト ボックス 300"/>
        <xdr:cNvSpPr txBox="1"/>
      </xdr:nvSpPr>
      <xdr:spPr>
        <a:xfrm>
          <a:off x="7626427" y="588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154051</xdr:rowOff>
    </xdr:from>
    <xdr:to>
      <xdr:col>10</xdr:col>
      <xdr:colOff>155575</xdr:colOff>
      <xdr:row>36</xdr:row>
      <xdr:rowOff>84201</xdr:rowOff>
    </xdr:to>
    <xdr:sp macro="" textlink="">
      <xdr:nvSpPr>
        <xdr:cNvPr id="302" name="フローチャート : 判断 301"/>
        <xdr:cNvSpPr/>
      </xdr:nvSpPr>
      <xdr:spPr>
        <a:xfrm>
          <a:off x="6921500" y="615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100728</xdr:rowOff>
    </xdr:from>
    <xdr:ext cx="469744" cy="259045"/>
    <xdr:sp macro="" textlink="">
      <xdr:nvSpPr>
        <xdr:cNvPr id="303" name="テキスト ボックス 302"/>
        <xdr:cNvSpPr txBox="1"/>
      </xdr:nvSpPr>
      <xdr:spPr>
        <a:xfrm>
          <a:off x="6737427" y="593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9" name="円/楕円 308"/>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0"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1" name="円/楕円 310"/>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2" name="テキスト ボックス 311"/>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3" name="円/楕円 312"/>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4" name="テキスト ボックス 313"/>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15" name="円/楕円 314"/>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6" name="テキスト ボックス 315"/>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16319</xdr:rowOff>
    </xdr:from>
    <xdr:to>
      <xdr:col>10</xdr:col>
      <xdr:colOff>155575</xdr:colOff>
      <xdr:row>38</xdr:row>
      <xdr:rowOff>117919</xdr:rowOff>
    </xdr:to>
    <xdr:sp macro="" textlink="">
      <xdr:nvSpPr>
        <xdr:cNvPr id="317" name="円/楕円 316"/>
        <xdr:cNvSpPr/>
      </xdr:nvSpPr>
      <xdr:spPr>
        <a:xfrm>
          <a:off x="6921500" y="653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109046</xdr:rowOff>
    </xdr:from>
    <xdr:ext cx="378565" cy="259045"/>
    <xdr:sp macro="" textlink="">
      <xdr:nvSpPr>
        <xdr:cNvPr id="318" name="テキスト ボックス 317"/>
        <xdr:cNvSpPr txBox="1"/>
      </xdr:nvSpPr>
      <xdr:spPr>
        <a:xfrm>
          <a:off x="6783017" y="662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30150</xdr:rowOff>
    </xdr:from>
    <xdr:to>
      <xdr:col>15</xdr:col>
      <xdr:colOff>180340</xdr:colOff>
      <xdr:row>58</xdr:row>
      <xdr:rowOff>100545</xdr:rowOff>
    </xdr:to>
    <xdr:cxnSp macro="">
      <xdr:nvCxnSpPr>
        <xdr:cNvPr id="340" name="直線コネクタ 339"/>
        <xdr:cNvCxnSpPr/>
      </xdr:nvCxnSpPr>
      <xdr:spPr>
        <a:xfrm flipV="1">
          <a:off x="10475595" y="8774100"/>
          <a:ext cx="1270" cy="12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104372</xdr:rowOff>
    </xdr:from>
    <xdr:ext cx="534377" cy="259045"/>
    <xdr:sp macro="" textlink="">
      <xdr:nvSpPr>
        <xdr:cNvPr id="341" name="農林水産業費最小値テキスト"/>
        <xdr:cNvSpPr txBox="1"/>
      </xdr:nvSpPr>
      <xdr:spPr>
        <a:xfrm>
          <a:off x="10528300" y="1004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17,128</a:t>
          </a:r>
          <a:endParaRPr kumimoji="1" lang="ja-JP" altLang="en-US" sz="1000" b="1">
            <a:latin typeface="ＭＳ Ｐゴシック"/>
          </a:endParaRPr>
        </a:p>
      </xdr:txBody>
    </xdr:sp>
    <xdr:clientData/>
  </xdr:oneCellAnchor>
  <xdr:twoCellAnchor>
    <xdr:from>
      <xdr:col>15</xdr:col>
      <xdr:colOff>92075</xdr:colOff>
      <xdr:row>58</xdr:row>
      <xdr:rowOff>100545</xdr:rowOff>
    </xdr:from>
    <xdr:to>
      <xdr:col>15</xdr:col>
      <xdr:colOff>269875</xdr:colOff>
      <xdr:row>58</xdr:row>
      <xdr:rowOff>100545</xdr:rowOff>
    </xdr:to>
    <xdr:cxnSp macro="">
      <xdr:nvCxnSpPr>
        <xdr:cNvPr id="342" name="直線コネクタ 341"/>
        <xdr:cNvCxnSpPr/>
      </xdr:nvCxnSpPr>
      <xdr:spPr>
        <a:xfrm>
          <a:off x="10388600" y="1004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148277</xdr:rowOff>
    </xdr:from>
    <xdr:ext cx="599010" cy="259045"/>
    <xdr:sp macro="" textlink="">
      <xdr:nvSpPr>
        <xdr:cNvPr id="343" name="農林水産業費最大値テキスト"/>
        <xdr:cNvSpPr txBox="1"/>
      </xdr:nvSpPr>
      <xdr:spPr>
        <a:xfrm>
          <a:off x="10528300" y="8549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572,922</a:t>
          </a:r>
          <a:endParaRPr kumimoji="1" lang="ja-JP" altLang="en-US" sz="1000" b="1">
            <a:latin typeface="ＭＳ Ｐゴシック"/>
          </a:endParaRPr>
        </a:p>
      </xdr:txBody>
    </xdr:sp>
    <xdr:clientData/>
  </xdr:oneCellAnchor>
  <xdr:twoCellAnchor>
    <xdr:from>
      <xdr:col>15</xdr:col>
      <xdr:colOff>92075</xdr:colOff>
      <xdr:row>51</xdr:row>
      <xdr:rowOff>30150</xdr:rowOff>
    </xdr:from>
    <xdr:to>
      <xdr:col>15</xdr:col>
      <xdr:colOff>269875</xdr:colOff>
      <xdr:row>51</xdr:row>
      <xdr:rowOff>30150</xdr:rowOff>
    </xdr:to>
    <xdr:cxnSp macro="">
      <xdr:nvCxnSpPr>
        <xdr:cNvPr id="344" name="直線コネクタ 343"/>
        <xdr:cNvCxnSpPr/>
      </xdr:nvCxnSpPr>
      <xdr:spPr>
        <a:xfrm>
          <a:off x="10388600" y="877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61054</xdr:rowOff>
    </xdr:from>
    <xdr:to>
      <xdr:col>15</xdr:col>
      <xdr:colOff>180975</xdr:colOff>
      <xdr:row>58</xdr:row>
      <xdr:rowOff>75427</xdr:rowOff>
    </xdr:to>
    <xdr:cxnSp macro="">
      <xdr:nvCxnSpPr>
        <xdr:cNvPr id="345" name="直線コネクタ 344"/>
        <xdr:cNvCxnSpPr/>
      </xdr:nvCxnSpPr>
      <xdr:spPr>
        <a:xfrm flipV="1">
          <a:off x="9639300" y="10005154"/>
          <a:ext cx="838200" cy="1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58570</xdr:rowOff>
    </xdr:from>
    <xdr:ext cx="534377" cy="259045"/>
    <xdr:sp macro="" textlink="">
      <xdr:nvSpPr>
        <xdr:cNvPr id="346" name="農林水産業費平均値テキスト"/>
        <xdr:cNvSpPr txBox="1"/>
      </xdr:nvSpPr>
      <xdr:spPr>
        <a:xfrm>
          <a:off x="10528300" y="9659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98,275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35693</xdr:rowOff>
    </xdr:from>
    <xdr:to>
      <xdr:col>15</xdr:col>
      <xdr:colOff>231775</xdr:colOff>
      <xdr:row>57</xdr:row>
      <xdr:rowOff>137293</xdr:rowOff>
    </xdr:to>
    <xdr:sp macro="" textlink="">
      <xdr:nvSpPr>
        <xdr:cNvPr id="347" name="フローチャート : 判断 346"/>
        <xdr:cNvSpPr/>
      </xdr:nvSpPr>
      <xdr:spPr>
        <a:xfrm>
          <a:off x="104267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75427</xdr:rowOff>
    </xdr:from>
    <xdr:to>
      <xdr:col>14</xdr:col>
      <xdr:colOff>28575</xdr:colOff>
      <xdr:row>58</xdr:row>
      <xdr:rowOff>81069</xdr:rowOff>
    </xdr:to>
    <xdr:cxnSp macro="">
      <xdr:nvCxnSpPr>
        <xdr:cNvPr id="348" name="直線コネクタ 347"/>
        <xdr:cNvCxnSpPr/>
      </xdr:nvCxnSpPr>
      <xdr:spPr>
        <a:xfrm flipV="1">
          <a:off x="8750300" y="10019527"/>
          <a:ext cx="889000" cy="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58117</xdr:rowOff>
    </xdr:from>
    <xdr:to>
      <xdr:col>14</xdr:col>
      <xdr:colOff>79375</xdr:colOff>
      <xdr:row>57</xdr:row>
      <xdr:rowOff>159717</xdr:rowOff>
    </xdr:to>
    <xdr:sp macro="" textlink="">
      <xdr:nvSpPr>
        <xdr:cNvPr id="349" name="フローチャート : 判断 348"/>
        <xdr:cNvSpPr/>
      </xdr:nvSpPr>
      <xdr:spPr>
        <a:xfrm>
          <a:off x="9588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4794</xdr:rowOff>
    </xdr:from>
    <xdr:ext cx="534377" cy="259045"/>
    <xdr:sp macro="" textlink="">
      <xdr:nvSpPr>
        <xdr:cNvPr id="350" name="テキスト ボックス 349"/>
        <xdr:cNvSpPr txBox="1"/>
      </xdr:nvSpPr>
      <xdr:spPr>
        <a:xfrm>
          <a:off x="9372111" y="960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70779</xdr:rowOff>
    </xdr:from>
    <xdr:to>
      <xdr:col>12</xdr:col>
      <xdr:colOff>511175</xdr:colOff>
      <xdr:row>58</xdr:row>
      <xdr:rowOff>81069</xdr:rowOff>
    </xdr:to>
    <xdr:cxnSp macro="">
      <xdr:nvCxnSpPr>
        <xdr:cNvPr id="351" name="直線コネクタ 350"/>
        <xdr:cNvCxnSpPr/>
      </xdr:nvCxnSpPr>
      <xdr:spPr>
        <a:xfrm>
          <a:off x="7861300" y="10014879"/>
          <a:ext cx="889000" cy="1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53769</xdr:rowOff>
    </xdr:from>
    <xdr:to>
      <xdr:col>12</xdr:col>
      <xdr:colOff>561975</xdr:colOff>
      <xdr:row>57</xdr:row>
      <xdr:rowOff>155369</xdr:rowOff>
    </xdr:to>
    <xdr:sp macro="" textlink="">
      <xdr:nvSpPr>
        <xdr:cNvPr id="352" name="フローチャート : 判断 351"/>
        <xdr:cNvSpPr/>
      </xdr:nvSpPr>
      <xdr:spPr>
        <a:xfrm>
          <a:off x="8699500" y="982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446</xdr:rowOff>
    </xdr:from>
    <xdr:ext cx="534377" cy="259045"/>
    <xdr:sp macro="" textlink="">
      <xdr:nvSpPr>
        <xdr:cNvPr id="353" name="テキスト ボックス 352"/>
        <xdr:cNvSpPr txBox="1"/>
      </xdr:nvSpPr>
      <xdr:spPr>
        <a:xfrm>
          <a:off x="8483111" y="960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130540</xdr:rowOff>
    </xdr:from>
    <xdr:to>
      <xdr:col>11</xdr:col>
      <xdr:colOff>307975</xdr:colOff>
      <xdr:row>58</xdr:row>
      <xdr:rowOff>70779</xdr:rowOff>
    </xdr:to>
    <xdr:cxnSp macro="">
      <xdr:nvCxnSpPr>
        <xdr:cNvPr id="354" name="直線コネクタ 353"/>
        <xdr:cNvCxnSpPr/>
      </xdr:nvCxnSpPr>
      <xdr:spPr>
        <a:xfrm>
          <a:off x="6972300" y="9903190"/>
          <a:ext cx="889000" cy="11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61564</xdr:rowOff>
    </xdr:from>
    <xdr:to>
      <xdr:col>11</xdr:col>
      <xdr:colOff>358775</xdr:colOff>
      <xdr:row>57</xdr:row>
      <xdr:rowOff>163164</xdr:rowOff>
    </xdr:to>
    <xdr:sp macro="" textlink="">
      <xdr:nvSpPr>
        <xdr:cNvPr id="355" name="フローチャート : 判断 354"/>
        <xdr:cNvSpPr/>
      </xdr:nvSpPr>
      <xdr:spPr>
        <a:xfrm>
          <a:off x="7810500" y="983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8241</xdr:rowOff>
    </xdr:from>
    <xdr:ext cx="534377" cy="259045"/>
    <xdr:sp macro="" textlink="">
      <xdr:nvSpPr>
        <xdr:cNvPr id="356" name="テキスト ボックス 355"/>
        <xdr:cNvSpPr txBox="1"/>
      </xdr:nvSpPr>
      <xdr:spPr>
        <a:xfrm>
          <a:off x="7594111" y="960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68257</xdr:rowOff>
    </xdr:from>
    <xdr:to>
      <xdr:col>10</xdr:col>
      <xdr:colOff>155575</xdr:colOff>
      <xdr:row>57</xdr:row>
      <xdr:rowOff>169857</xdr:rowOff>
    </xdr:to>
    <xdr:sp macro="" textlink="">
      <xdr:nvSpPr>
        <xdr:cNvPr id="357" name="フローチャート : 判断 356"/>
        <xdr:cNvSpPr/>
      </xdr:nvSpPr>
      <xdr:spPr>
        <a:xfrm>
          <a:off x="6921500" y="984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14934</xdr:rowOff>
    </xdr:from>
    <xdr:ext cx="534377" cy="259045"/>
    <xdr:sp macro="" textlink="">
      <xdr:nvSpPr>
        <xdr:cNvPr id="358" name="テキスト ボックス 357"/>
        <xdr:cNvSpPr txBox="1"/>
      </xdr:nvSpPr>
      <xdr:spPr>
        <a:xfrm>
          <a:off x="6705111" y="961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10254</xdr:rowOff>
    </xdr:from>
    <xdr:to>
      <xdr:col>15</xdr:col>
      <xdr:colOff>231775</xdr:colOff>
      <xdr:row>58</xdr:row>
      <xdr:rowOff>111854</xdr:rowOff>
    </xdr:to>
    <xdr:sp macro="" textlink="">
      <xdr:nvSpPr>
        <xdr:cNvPr id="364" name="円/楕円 363"/>
        <xdr:cNvSpPr/>
      </xdr:nvSpPr>
      <xdr:spPr>
        <a:xfrm>
          <a:off x="10426700" y="99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96631</xdr:rowOff>
    </xdr:from>
    <xdr:ext cx="534377" cy="259045"/>
    <xdr:sp macro="" textlink="">
      <xdr:nvSpPr>
        <xdr:cNvPr id="365" name="農林水産業費該当値テキスト"/>
        <xdr:cNvSpPr txBox="1"/>
      </xdr:nvSpPr>
      <xdr:spPr>
        <a:xfrm>
          <a:off x="10528300" y="986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34,403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24627</xdr:rowOff>
    </xdr:from>
    <xdr:to>
      <xdr:col>14</xdr:col>
      <xdr:colOff>79375</xdr:colOff>
      <xdr:row>58</xdr:row>
      <xdr:rowOff>126227</xdr:rowOff>
    </xdr:to>
    <xdr:sp macro="" textlink="">
      <xdr:nvSpPr>
        <xdr:cNvPr id="366" name="円/楕円 365"/>
        <xdr:cNvSpPr/>
      </xdr:nvSpPr>
      <xdr:spPr>
        <a:xfrm>
          <a:off x="9588500" y="996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117354</xdr:rowOff>
    </xdr:from>
    <xdr:ext cx="534377" cy="259045"/>
    <xdr:sp macro="" textlink="">
      <xdr:nvSpPr>
        <xdr:cNvPr id="367" name="テキスト ボックス 366"/>
        <xdr:cNvSpPr txBox="1"/>
      </xdr:nvSpPr>
      <xdr:spPr>
        <a:xfrm>
          <a:off x="9372111" y="10061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28,116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30269</xdr:rowOff>
    </xdr:from>
    <xdr:to>
      <xdr:col>12</xdr:col>
      <xdr:colOff>561975</xdr:colOff>
      <xdr:row>58</xdr:row>
      <xdr:rowOff>131869</xdr:rowOff>
    </xdr:to>
    <xdr:sp macro="" textlink="">
      <xdr:nvSpPr>
        <xdr:cNvPr id="368" name="円/楕円 367"/>
        <xdr:cNvSpPr/>
      </xdr:nvSpPr>
      <xdr:spPr>
        <a:xfrm>
          <a:off x="8699500" y="997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122996</xdr:rowOff>
    </xdr:from>
    <xdr:ext cx="534377" cy="259045"/>
    <xdr:sp macro="" textlink="">
      <xdr:nvSpPr>
        <xdr:cNvPr id="369" name="テキスト ボックス 368"/>
        <xdr:cNvSpPr txBox="1"/>
      </xdr:nvSpPr>
      <xdr:spPr>
        <a:xfrm>
          <a:off x="8483111" y="1006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25,648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19979</xdr:rowOff>
    </xdr:from>
    <xdr:to>
      <xdr:col>11</xdr:col>
      <xdr:colOff>358775</xdr:colOff>
      <xdr:row>58</xdr:row>
      <xdr:rowOff>121579</xdr:rowOff>
    </xdr:to>
    <xdr:sp macro="" textlink="">
      <xdr:nvSpPr>
        <xdr:cNvPr id="370" name="円/楕円 369"/>
        <xdr:cNvSpPr/>
      </xdr:nvSpPr>
      <xdr:spPr>
        <a:xfrm>
          <a:off x="7810500" y="996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112706</xdr:rowOff>
    </xdr:from>
    <xdr:ext cx="534377" cy="259045"/>
    <xdr:sp macro="" textlink="">
      <xdr:nvSpPr>
        <xdr:cNvPr id="371" name="テキスト ボックス 370"/>
        <xdr:cNvSpPr txBox="1"/>
      </xdr:nvSpPr>
      <xdr:spPr>
        <a:xfrm>
          <a:off x="7594111" y="1005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30,149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79740</xdr:rowOff>
    </xdr:from>
    <xdr:to>
      <xdr:col>10</xdr:col>
      <xdr:colOff>155575</xdr:colOff>
      <xdr:row>58</xdr:row>
      <xdr:rowOff>9890</xdr:rowOff>
    </xdr:to>
    <xdr:sp macro="" textlink="">
      <xdr:nvSpPr>
        <xdr:cNvPr id="372" name="円/楕円 371"/>
        <xdr:cNvSpPr/>
      </xdr:nvSpPr>
      <xdr:spPr>
        <a:xfrm>
          <a:off x="6921500" y="985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1017</xdr:rowOff>
    </xdr:from>
    <xdr:ext cx="534377" cy="259045"/>
    <xdr:sp macro="" textlink="">
      <xdr:nvSpPr>
        <xdr:cNvPr id="373" name="テキスト ボックス 372"/>
        <xdr:cNvSpPr txBox="1"/>
      </xdr:nvSpPr>
      <xdr:spPr>
        <a:xfrm>
          <a:off x="6705111" y="994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79,007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101176</xdr:rowOff>
    </xdr:from>
    <xdr:to>
      <xdr:col>15</xdr:col>
      <xdr:colOff>180340</xdr:colOff>
      <xdr:row>78</xdr:row>
      <xdr:rowOff>133207</xdr:rowOff>
    </xdr:to>
    <xdr:cxnSp macro="">
      <xdr:nvCxnSpPr>
        <xdr:cNvPr id="395" name="直線コネクタ 394"/>
        <xdr:cNvCxnSpPr/>
      </xdr:nvCxnSpPr>
      <xdr:spPr>
        <a:xfrm flipV="1">
          <a:off x="10475595" y="12102676"/>
          <a:ext cx="1270" cy="1403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137034</xdr:rowOff>
    </xdr:from>
    <xdr:ext cx="378565" cy="259045"/>
    <xdr:sp macro="" textlink="">
      <xdr:nvSpPr>
        <xdr:cNvPr id="396" name="商工費最小値テキスト"/>
        <xdr:cNvSpPr txBox="1"/>
      </xdr:nvSpPr>
      <xdr:spPr>
        <a:xfrm>
          <a:off x="10528300" y="13510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15</xdr:col>
      <xdr:colOff>92075</xdr:colOff>
      <xdr:row>78</xdr:row>
      <xdr:rowOff>133207</xdr:rowOff>
    </xdr:from>
    <xdr:to>
      <xdr:col>15</xdr:col>
      <xdr:colOff>269875</xdr:colOff>
      <xdr:row>78</xdr:row>
      <xdr:rowOff>133207</xdr:rowOff>
    </xdr:to>
    <xdr:cxnSp macro="">
      <xdr:nvCxnSpPr>
        <xdr:cNvPr id="397" name="直線コネクタ 396"/>
        <xdr:cNvCxnSpPr/>
      </xdr:nvCxnSpPr>
      <xdr:spPr>
        <a:xfrm>
          <a:off x="10388600" y="1350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47853</xdr:rowOff>
    </xdr:from>
    <xdr:ext cx="599010" cy="259045"/>
    <xdr:sp macro="" textlink="">
      <xdr:nvSpPr>
        <xdr:cNvPr id="398" name="商工費最大値テキスト"/>
        <xdr:cNvSpPr txBox="1"/>
      </xdr:nvSpPr>
      <xdr:spPr>
        <a:xfrm>
          <a:off x="10528300" y="11877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154,213</a:t>
          </a:r>
          <a:endParaRPr kumimoji="1" lang="ja-JP" altLang="en-US" sz="1000" b="1">
            <a:latin typeface="ＭＳ Ｐゴシック"/>
          </a:endParaRPr>
        </a:p>
      </xdr:txBody>
    </xdr:sp>
    <xdr:clientData/>
  </xdr:oneCellAnchor>
  <xdr:twoCellAnchor>
    <xdr:from>
      <xdr:col>15</xdr:col>
      <xdr:colOff>92075</xdr:colOff>
      <xdr:row>70</xdr:row>
      <xdr:rowOff>101176</xdr:rowOff>
    </xdr:from>
    <xdr:to>
      <xdr:col>15</xdr:col>
      <xdr:colOff>269875</xdr:colOff>
      <xdr:row>70</xdr:row>
      <xdr:rowOff>101176</xdr:rowOff>
    </xdr:to>
    <xdr:cxnSp macro="">
      <xdr:nvCxnSpPr>
        <xdr:cNvPr id="399" name="直線コネクタ 398"/>
        <xdr:cNvCxnSpPr/>
      </xdr:nvCxnSpPr>
      <xdr:spPr>
        <a:xfrm>
          <a:off x="10388600" y="12102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81325</xdr:rowOff>
    </xdr:from>
    <xdr:to>
      <xdr:col>15</xdr:col>
      <xdr:colOff>180975</xdr:colOff>
      <xdr:row>78</xdr:row>
      <xdr:rowOff>30969</xdr:rowOff>
    </xdr:to>
    <xdr:cxnSp macro="">
      <xdr:nvCxnSpPr>
        <xdr:cNvPr id="400" name="直線コネクタ 399"/>
        <xdr:cNvCxnSpPr/>
      </xdr:nvCxnSpPr>
      <xdr:spPr>
        <a:xfrm>
          <a:off x="9639300" y="13282975"/>
          <a:ext cx="838200" cy="12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25285</xdr:rowOff>
    </xdr:from>
    <xdr:ext cx="534377" cy="259045"/>
    <xdr:sp macro="" textlink="">
      <xdr:nvSpPr>
        <xdr:cNvPr id="401" name="商工費平均値テキスト"/>
        <xdr:cNvSpPr txBox="1"/>
      </xdr:nvSpPr>
      <xdr:spPr>
        <a:xfrm>
          <a:off x="10528300" y="13055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28,209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2408</xdr:rowOff>
    </xdr:from>
    <xdr:to>
      <xdr:col>15</xdr:col>
      <xdr:colOff>231775</xdr:colOff>
      <xdr:row>77</xdr:row>
      <xdr:rowOff>104008</xdr:rowOff>
    </xdr:to>
    <xdr:sp macro="" textlink="">
      <xdr:nvSpPr>
        <xdr:cNvPr id="402" name="フローチャート : 判断 401"/>
        <xdr:cNvSpPr/>
      </xdr:nvSpPr>
      <xdr:spPr>
        <a:xfrm>
          <a:off x="104267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81325</xdr:rowOff>
    </xdr:from>
    <xdr:to>
      <xdr:col>14</xdr:col>
      <xdr:colOff>28575</xdr:colOff>
      <xdr:row>78</xdr:row>
      <xdr:rowOff>61657</xdr:rowOff>
    </xdr:to>
    <xdr:cxnSp macro="">
      <xdr:nvCxnSpPr>
        <xdr:cNvPr id="403" name="直線コネクタ 402"/>
        <xdr:cNvCxnSpPr/>
      </xdr:nvCxnSpPr>
      <xdr:spPr>
        <a:xfrm flipV="1">
          <a:off x="8750300" y="13282975"/>
          <a:ext cx="889000" cy="15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12748</xdr:rowOff>
    </xdr:from>
    <xdr:to>
      <xdr:col>14</xdr:col>
      <xdr:colOff>79375</xdr:colOff>
      <xdr:row>77</xdr:row>
      <xdr:rowOff>114348</xdr:rowOff>
    </xdr:to>
    <xdr:sp macro="" textlink="">
      <xdr:nvSpPr>
        <xdr:cNvPr id="404" name="フローチャート : 判断 403"/>
        <xdr:cNvSpPr/>
      </xdr:nvSpPr>
      <xdr:spPr>
        <a:xfrm>
          <a:off x="9588500" y="1321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130875</xdr:rowOff>
    </xdr:from>
    <xdr:ext cx="534377" cy="259045"/>
    <xdr:sp macro="" textlink="">
      <xdr:nvSpPr>
        <xdr:cNvPr id="405" name="テキスト ボックス 404"/>
        <xdr:cNvSpPr txBox="1"/>
      </xdr:nvSpPr>
      <xdr:spPr>
        <a:xfrm>
          <a:off x="9372111" y="1298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51470</xdr:rowOff>
    </xdr:from>
    <xdr:to>
      <xdr:col>12</xdr:col>
      <xdr:colOff>511175</xdr:colOff>
      <xdr:row>78</xdr:row>
      <xdr:rowOff>61657</xdr:rowOff>
    </xdr:to>
    <xdr:cxnSp macro="">
      <xdr:nvCxnSpPr>
        <xdr:cNvPr id="406" name="直線コネクタ 405"/>
        <xdr:cNvCxnSpPr/>
      </xdr:nvCxnSpPr>
      <xdr:spPr>
        <a:xfrm>
          <a:off x="7861300" y="13424570"/>
          <a:ext cx="889000" cy="10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25595</xdr:rowOff>
    </xdr:from>
    <xdr:to>
      <xdr:col>12</xdr:col>
      <xdr:colOff>561975</xdr:colOff>
      <xdr:row>77</xdr:row>
      <xdr:rowOff>127195</xdr:rowOff>
    </xdr:to>
    <xdr:sp macro="" textlink="">
      <xdr:nvSpPr>
        <xdr:cNvPr id="407" name="フローチャート : 判断 406"/>
        <xdr:cNvSpPr/>
      </xdr:nvSpPr>
      <xdr:spPr>
        <a:xfrm>
          <a:off x="8699500" y="1322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143722</xdr:rowOff>
    </xdr:from>
    <xdr:ext cx="534377" cy="259045"/>
    <xdr:sp macro="" textlink="">
      <xdr:nvSpPr>
        <xdr:cNvPr id="408" name="テキスト ボックス 407"/>
        <xdr:cNvSpPr txBox="1"/>
      </xdr:nvSpPr>
      <xdr:spPr>
        <a:xfrm>
          <a:off x="8483111" y="1300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46999</xdr:rowOff>
    </xdr:from>
    <xdr:to>
      <xdr:col>11</xdr:col>
      <xdr:colOff>307975</xdr:colOff>
      <xdr:row>78</xdr:row>
      <xdr:rowOff>51470</xdr:rowOff>
    </xdr:to>
    <xdr:cxnSp macro="">
      <xdr:nvCxnSpPr>
        <xdr:cNvPr id="409" name="直線コネクタ 408"/>
        <xdr:cNvCxnSpPr/>
      </xdr:nvCxnSpPr>
      <xdr:spPr>
        <a:xfrm>
          <a:off x="6972300" y="13420099"/>
          <a:ext cx="889000" cy="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67036</xdr:rowOff>
    </xdr:from>
    <xdr:to>
      <xdr:col>11</xdr:col>
      <xdr:colOff>358775</xdr:colOff>
      <xdr:row>77</xdr:row>
      <xdr:rowOff>168636</xdr:rowOff>
    </xdr:to>
    <xdr:sp macro="" textlink="">
      <xdr:nvSpPr>
        <xdr:cNvPr id="410" name="フローチャート : 判断 409"/>
        <xdr:cNvSpPr/>
      </xdr:nvSpPr>
      <xdr:spPr>
        <a:xfrm>
          <a:off x="7810500" y="13268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13713</xdr:rowOff>
    </xdr:from>
    <xdr:ext cx="534377" cy="259045"/>
    <xdr:sp macro="" textlink="">
      <xdr:nvSpPr>
        <xdr:cNvPr id="411" name="テキスト ボックス 410"/>
        <xdr:cNvSpPr txBox="1"/>
      </xdr:nvSpPr>
      <xdr:spPr>
        <a:xfrm>
          <a:off x="7594111" y="1304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78356</xdr:rowOff>
    </xdr:from>
    <xdr:to>
      <xdr:col>10</xdr:col>
      <xdr:colOff>155575</xdr:colOff>
      <xdr:row>78</xdr:row>
      <xdr:rowOff>8506</xdr:rowOff>
    </xdr:to>
    <xdr:sp macro="" textlink="">
      <xdr:nvSpPr>
        <xdr:cNvPr id="412" name="フローチャート : 判断 411"/>
        <xdr:cNvSpPr/>
      </xdr:nvSpPr>
      <xdr:spPr>
        <a:xfrm>
          <a:off x="6921500" y="1328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25033</xdr:rowOff>
    </xdr:from>
    <xdr:ext cx="534377" cy="259045"/>
    <xdr:sp macro="" textlink="">
      <xdr:nvSpPr>
        <xdr:cNvPr id="413" name="テキスト ボックス 412"/>
        <xdr:cNvSpPr txBox="1"/>
      </xdr:nvSpPr>
      <xdr:spPr>
        <a:xfrm>
          <a:off x="6705111" y="1305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151619</xdr:rowOff>
    </xdr:from>
    <xdr:to>
      <xdr:col>15</xdr:col>
      <xdr:colOff>231775</xdr:colOff>
      <xdr:row>78</xdr:row>
      <xdr:rowOff>81769</xdr:rowOff>
    </xdr:to>
    <xdr:sp macro="" textlink="">
      <xdr:nvSpPr>
        <xdr:cNvPr id="419" name="円/楕円 418"/>
        <xdr:cNvSpPr/>
      </xdr:nvSpPr>
      <xdr:spPr>
        <a:xfrm>
          <a:off x="10426700" y="1335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66546</xdr:rowOff>
    </xdr:from>
    <xdr:ext cx="534377" cy="259045"/>
    <xdr:sp macro="" textlink="">
      <xdr:nvSpPr>
        <xdr:cNvPr id="420" name="商工費該当値テキスト"/>
        <xdr:cNvSpPr txBox="1"/>
      </xdr:nvSpPr>
      <xdr:spPr>
        <a:xfrm>
          <a:off x="10528300" y="1326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11,891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30525</xdr:rowOff>
    </xdr:from>
    <xdr:to>
      <xdr:col>14</xdr:col>
      <xdr:colOff>79375</xdr:colOff>
      <xdr:row>77</xdr:row>
      <xdr:rowOff>132125</xdr:rowOff>
    </xdr:to>
    <xdr:sp macro="" textlink="">
      <xdr:nvSpPr>
        <xdr:cNvPr id="421" name="円/楕円 420"/>
        <xdr:cNvSpPr/>
      </xdr:nvSpPr>
      <xdr:spPr>
        <a:xfrm>
          <a:off x="9588500" y="1323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123252</xdr:rowOff>
    </xdr:from>
    <xdr:ext cx="534377" cy="259045"/>
    <xdr:sp macro="" textlink="">
      <xdr:nvSpPr>
        <xdr:cNvPr id="422" name="テキスト ボックス 421"/>
        <xdr:cNvSpPr txBox="1"/>
      </xdr:nvSpPr>
      <xdr:spPr>
        <a:xfrm>
          <a:off x="9372111" y="1332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25,134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10857</xdr:rowOff>
    </xdr:from>
    <xdr:to>
      <xdr:col>12</xdr:col>
      <xdr:colOff>561975</xdr:colOff>
      <xdr:row>78</xdr:row>
      <xdr:rowOff>112457</xdr:rowOff>
    </xdr:to>
    <xdr:sp macro="" textlink="">
      <xdr:nvSpPr>
        <xdr:cNvPr id="423" name="円/楕円 422"/>
        <xdr:cNvSpPr/>
      </xdr:nvSpPr>
      <xdr:spPr>
        <a:xfrm>
          <a:off x="8699500" y="1338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103584</xdr:rowOff>
    </xdr:from>
    <xdr:ext cx="469744" cy="259045"/>
    <xdr:sp macro="" textlink="">
      <xdr:nvSpPr>
        <xdr:cNvPr id="424" name="テキスト ボックス 423"/>
        <xdr:cNvSpPr txBox="1"/>
      </xdr:nvSpPr>
      <xdr:spPr>
        <a:xfrm>
          <a:off x="8515427" y="1347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8,535</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670</xdr:rowOff>
    </xdr:from>
    <xdr:to>
      <xdr:col>11</xdr:col>
      <xdr:colOff>358775</xdr:colOff>
      <xdr:row>78</xdr:row>
      <xdr:rowOff>102270</xdr:rowOff>
    </xdr:to>
    <xdr:sp macro="" textlink="">
      <xdr:nvSpPr>
        <xdr:cNvPr id="425" name="円/楕円 424"/>
        <xdr:cNvSpPr/>
      </xdr:nvSpPr>
      <xdr:spPr>
        <a:xfrm>
          <a:off x="7810500" y="1337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93397</xdr:rowOff>
    </xdr:from>
    <xdr:ext cx="469744" cy="259045"/>
    <xdr:sp macro="" textlink="">
      <xdr:nvSpPr>
        <xdr:cNvPr id="426" name="テキスト ボックス 425"/>
        <xdr:cNvSpPr txBox="1"/>
      </xdr:nvSpPr>
      <xdr:spPr>
        <a:xfrm>
          <a:off x="7626427" y="13466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9,649</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167649</xdr:rowOff>
    </xdr:from>
    <xdr:to>
      <xdr:col>10</xdr:col>
      <xdr:colOff>155575</xdr:colOff>
      <xdr:row>78</xdr:row>
      <xdr:rowOff>97799</xdr:rowOff>
    </xdr:to>
    <xdr:sp macro="" textlink="">
      <xdr:nvSpPr>
        <xdr:cNvPr id="427" name="円/楕円 426"/>
        <xdr:cNvSpPr/>
      </xdr:nvSpPr>
      <xdr:spPr>
        <a:xfrm>
          <a:off x="6921500" y="1336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88926</xdr:rowOff>
    </xdr:from>
    <xdr:ext cx="534377" cy="259045"/>
    <xdr:sp macro="" textlink="">
      <xdr:nvSpPr>
        <xdr:cNvPr id="428" name="テキスト ボックス 427"/>
        <xdr:cNvSpPr txBox="1"/>
      </xdr:nvSpPr>
      <xdr:spPr>
        <a:xfrm>
          <a:off x="6705111" y="1346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40" name="テキスト ボックス 439"/>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94991</xdr:rowOff>
    </xdr:from>
    <xdr:to>
      <xdr:col>15</xdr:col>
      <xdr:colOff>180340</xdr:colOff>
      <xdr:row>97</xdr:row>
      <xdr:rowOff>92145</xdr:rowOff>
    </xdr:to>
    <xdr:cxnSp macro="">
      <xdr:nvCxnSpPr>
        <xdr:cNvPr id="448" name="直線コネクタ 447"/>
        <xdr:cNvCxnSpPr/>
      </xdr:nvCxnSpPr>
      <xdr:spPr>
        <a:xfrm flipV="1">
          <a:off x="10475595" y="15525491"/>
          <a:ext cx="1270" cy="1197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95972</xdr:rowOff>
    </xdr:from>
    <xdr:ext cx="534377" cy="259045"/>
    <xdr:sp macro="" textlink="">
      <xdr:nvSpPr>
        <xdr:cNvPr id="449" name="土木費最小値テキスト"/>
        <xdr:cNvSpPr txBox="1"/>
      </xdr:nvSpPr>
      <xdr:spPr>
        <a:xfrm>
          <a:off x="10528300" y="1672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a:t>
          </a:r>
          <a:endParaRPr kumimoji="1" lang="ja-JP" altLang="en-US" sz="1000" b="1">
            <a:latin typeface="ＭＳ Ｐゴシック"/>
          </a:endParaRPr>
        </a:p>
      </xdr:txBody>
    </xdr:sp>
    <xdr:clientData/>
  </xdr:oneCellAnchor>
  <xdr:twoCellAnchor>
    <xdr:from>
      <xdr:col>15</xdr:col>
      <xdr:colOff>92075</xdr:colOff>
      <xdr:row>97</xdr:row>
      <xdr:rowOff>92145</xdr:rowOff>
    </xdr:from>
    <xdr:to>
      <xdr:col>15</xdr:col>
      <xdr:colOff>269875</xdr:colOff>
      <xdr:row>97</xdr:row>
      <xdr:rowOff>92145</xdr:rowOff>
    </xdr:to>
    <xdr:cxnSp macro="">
      <xdr:nvCxnSpPr>
        <xdr:cNvPr id="450" name="直線コネクタ 449"/>
        <xdr:cNvCxnSpPr/>
      </xdr:nvCxnSpPr>
      <xdr:spPr>
        <a:xfrm>
          <a:off x="10388600" y="167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41668</xdr:rowOff>
    </xdr:from>
    <xdr:ext cx="599010" cy="259045"/>
    <xdr:sp macro="" textlink="">
      <xdr:nvSpPr>
        <xdr:cNvPr id="451" name="土木費最大値テキスト"/>
        <xdr:cNvSpPr txBox="1"/>
      </xdr:nvSpPr>
      <xdr:spPr>
        <a:xfrm>
          <a:off x="10528300" y="15300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227,823</a:t>
          </a:r>
          <a:endParaRPr kumimoji="1" lang="ja-JP" altLang="en-US" sz="1000" b="1">
            <a:latin typeface="ＭＳ Ｐゴシック"/>
          </a:endParaRPr>
        </a:p>
      </xdr:txBody>
    </xdr:sp>
    <xdr:clientData/>
  </xdr:oneCellAnchor>
  <xdr:twoCellAnchor>
    <xdr:from>
      <xdr:col>15</xdr:col>
      <xdr:colOff>92075</xdr:colOff>
      <xdr:row>90</xdr:row>
      <xdr:rowOff>94991</xdr:rowOff>
    </xdr:from>
    <xdr:to>
      <xdr:col>15</xdr:col>
      <xdr:colOff>269875</xdr:colOff>
      <xdr:row>90</xdr:row>
      <xdr:rowOff>94991</xdr:rowOff>
    </xdr:to>
    <xdr:cxnSp macro="">
      <xdr:nvCxnSpPr>
        <xdr:cNvPr id="452" name="直線コネクタ 451"/>
        <xdr:cNvCxnSpPr/>
      </xdr:nvCxnSpPr>
      <xdr:spPr>
        <a:xfrm>
          <a:off x="10388600" y="15525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93649</xdr:rowOff>
    </xdr:from>
    <xdr:to>
      <xdr:col>15</xdr:col>
      <xdr:colOff>180975</xdr:colOff>
      <xdr:row>95</xdr:row>
      <xdr:rowOff>108353</xdr:rowOff>
    </xdr:to>
    <xdr:cxnSp macro="">
      <xdr:nvCxnSpPr>
        <xdr:cNvPr id="453" name="直線コネクタ 452"/>
        <xdr:cNvCxnSpPr/>
      </xdr:nvCxnSpPr>
      <xdr:spPr>
        <a:xfrm>
          <a:off x="9639300" y="16381399"/>
          <a:ext cx="838200" cy="1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157120</xdr:rowOff>
    </xdr:from>
    <xdr:ext cx="534377" cy="259045"/>
    <xdr:sp macro="" textlink="">
      <xdr:nvSpPr>
        <xdr:cNvPr id="454" name="土木費平均値テキスト"/>
        <xdr:cNvSpPr txBox="1"/>
      </xdr:nvSpPr>
      <xdr:spPr>
        <a:xfrm>
          <a:off x="10528300" y="16101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92,066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134243</xdr:rowOff>
    </xdr:from>
    <xdr:to>
      <xdr:col>15</xdr:col>
      <xdr:colOff>231775</xdr:colOff>
      <xdr:row>95</xdr:row>
      <xdr:rowOff>64393</xdr:rowOff>
    </xdr:to>
    <xdr:sp macro="" textlink="">
      <xdr:nvSpPr>
        <xdr:cNvPr id="455" name="フローチャート : 判断 454"/>
        <xdr:cNvSpPr/>
      </xdr:nvSpPr>
      <xdr:spPr>
        <a:xfrm>
          <a:off x="104267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72989</xdr:rowOff>
    </xdr:from>
    <xdr:to>
      <xdr:col>14</xdr:col>
      <xdr:colOff>28575</xdr:colOff>
      <xdr:row>95</xdr:row>
      <xdr:rowOff>93649</xdr:rowOff>
    </xdr:to>
    <xdr:cxnSp macro="">
      <xdr:nvCxnSpPr>
        <xdr:cNvPr id="456" name="直線コネクタ 455"/>
        <xdr:cNvCxnSpPr/>
      </xdr:nvCxnSpPr>
      <xdr:spPr>
        <a:xfrm>
          <a:off x="8750300" y="16360739"/>
          <a:ext cx="889000" cy="20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151588</xdr:rowOff>
    </xdr:from>
    <xdr:to>
      <xdr:col>14</xdr:col>
      <xdr:colOff>79375</xdr:colOff>
      <xdr:row>95</xdr:row>
      <xdr:rowOff>81738</xdr:rowOff>
    </xdr:to>
    <xdr:sp macro="" textlink="">
      <xdr:nvSpPr>
        <xdr:cNvPr id="457" name="フローチャート : 判断 456"/>
        <xdr:cNvSpPr/>
      </xdr:nvSpPr>
      <xdr:spPr>
        <a:xfrm>
          <a:off x="9588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98265</xdr:rowOff>
    </xdr:from>
    <xdr:ext cx="534377" cy="259045"/>
    <xdr:sp macro="" textlink="">
      <xdr:nvSpPr>
        <xdr:cNvPr id="458" name="テキスト ボックス 457"/>
        <xdr:cNvSpPr txBox="1"/>
      </xdr:nvSpPr>
      <xdr:spPr>
        <a:xfrm>
          <a:off x="9372111" y="1604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72989</xdr:rowOff>
    </xdr:from>
    <xdr:to>
      <xdr:col>12</xdr:col>
      <xdr:colOff>511175</xdr:colOff>
      <xdr:row>95</xdr:row>
      <xdr:rowOff>159931</xdr:rowOff>
    </xdr:to>
    <xdr:cxnSp macro="">
      <xdr:nvCxnSpPr>
        <xdr:cNvPr id="459" name="直線コネクタ 458"/>
        <xdr:cNvCxnSpPr/>
      </xdr:nvCxnSpPr>
      <xdr:spPr>
        <a:xfrm flipV="1">
          <a:off x="7861300" y="16360739"/>
          <a:ext cx="889000" cy="8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119492</xdr:rowOff>
    </xdr:from>
    <xdr:to>
      <xdr:col>12</xdr:col>
      <xdr:colOff>561975</xdr:colOff>
      <xdr:row>95</xdr:row>
      <xdr:rowOff>49642</xdr:rowOff>
    </xdr:to>
    <xdr:sp macro="" textlink="">
      <xdr:nvSpPr>
        <xdr:cNvPr id="460" name="フローチャート : 判断 459"/>
        <xdr:cNvSpPr/>
      </xdr:nvSpPr>
      <xdr:spPr>
        <a:xfrm>
          <a:off x="8699500" y="162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66169</xdr:rowOff>
    </xdr:from>
    <xdr:ext cx="534377" cy="259045"/>
    <xdr:sp macro="" textlink="">
      <xdr:nvSpPr>
        <xdr:cNvPr id="461" name="テキスト ボックス 460"/>
        <xdr:cNvSpPr txBox="1"/>
      </xdr:nvSpPr>
      <xdr:spPr>
        <a:xfrm>
          <a:off x="8483111" y="1601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151388</xdr:rowOff>
    </xdr:from>
    <xdr:to>
      <xdr:col>11</xdr:col>
      <xdr:colOff>307975</xdr:colOff>
      <xdr:row>95</xdr:row>
      <xdr:rowOff>159931</xdr:rowOff>
    </xdr:to>
    <xdr:cxnSp macro="">
      <xdr:nvCxnSpPr>
        <xdr:cNvPr id="462" name="直線コネクタ 461"/>
        <xdr:cNvCxnSpPr/>
      </xdr:nvCxnSpPr>
      <xdr:spPr>
        <a:xfrm>
          <a:off x="6972300" y="16267688"/>
          <a:ext cx="889000" cy="17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94</xdr:row>
      <xdr:rowOff>130333</xdr:rowOff>
    </xdr:from>
    <xdr:to>
      <xdr:col>11</xdr:col>
      <xdr:colOff>358775</xdr:colOff>
      <xdr:row>95</xdr:row>
      <xdr:rowOff>60483</xdr:rowOff>
    </xdr:to>
    <xdr:sp macro="" textlink="">
      <xdr:nvSpPr>
        <xdr:cNvPr id="463" name="フローチャート : 判断 462"/>
        <xdr:cNvSpPr/>
      </xdr:nvSpPr>
      <xdr:spPr>
        <a:xfrm>
          <a:off x="7810500" y="16246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77010</xdr:rowOff>
    </xdr:from>
    <xdr:ext cx="534377" cy="259045"/>
    <xdr:sp macro="" textlink="">
      <xdr:nvSpPr>
        <xdr:cNvPr id="464" name="テキスト ボックス 463"/>
        <xdr:cNvSpPr txBox="1"/>
      </xdr:nvSpPr>
      <xdr:spPr>
        <a:xfrm>
          <a:off x="7594111" y="1602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26527</xdr:rowOff>
    </xdr:from>
    <xdr:to>
      <xdr:col>10</xdr:col>
      <xdr:colOff>155575</xdr:colOff>
      <xdr:row>95</xdr:row>
      <xdr:rowOff>128127</xdr:rowOff>
    </xdr:to>
    <xdr:sp macro="" textlink="">
      <xdr:nvSpPr>
        <xdr:cNvPr id="465" name="フローチャート : 判断 464"/>
        <xdr:cNvSpPr/>
      </xdr:nvSpPr>
      <xdr:spPr>
        <a:xfrm>
          <a:off x="6921500" y="1631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119254</xdr:rowOff>
    </xdr:from>
    <xdr:ext cx="534377" cy="259045"/>
    <xdr:sp macro="" textlink="">
      <xdr:nvSpPr>
        <xdr:cNvPr id="466" name="テキスト ボックス 465"/>
        <xdr:cNvSpPr txBox="1"/>
      </xdr:nvSpPr>
      <xdr:spPr>
        <a:xfrm>
          <a:off x="6705111" y="1640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57553</xdr:rowOff>
    </xdr:from>
    <xdr:to>
      <xdr:col>15</xdr:col>
      <xdr:colOff>231775</xdr:colOff>
      <xdr:row>95</xdr:row>
      <xdr:rowOff>159153</xdr:rowOff>
    </xdr:to>
    <xdr:sp macro="" textlink="">
      <xdr:nvSpPr>
        <xdr:cNvPr id="472" name="円/楕円 471"/>
        <xdr:cNvSpPr/>
      </xdr:nvSpPr>
      <xdr:spPr>
        <a:xfrm>
          <a:off x="10426700" y="1634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35980</xdr:rowOff>
    </xdr:from>
    <xdr:ext cx="534377" cy="259045"/>
    <xdr:sp macro="" textlink="">
      <xdr:nvSpPr>
        <xdr:cNvPr id="473" name="土木費該当値テキスト"/>
        <xdr:cNvSpPr txBox="1"/>
      </xdr:nvSpPr>
      <xdr:spPr>
        <a:xfrm>
          <a:off x="10528300" y="1632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75,485</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42849</xdr:rowOff>
    </xdr:from>
    <xdr:to>
      <xdr:col>14</xdr:col>
      <xdr:colOff>79375</xdr:colOff>
      <xdr:row>95</xdr:row>
      <xdr:rowOff>144449</xdr:rowOff>
    </xdr:to>
    <xdr:sp macro="" textlink="">
      <xdr:nvSpPr>
        <xdr:cNvPr id="474" name="円/楕円 473"/>
        <xdr:cNvSpPr/>
      </xdr:nvSpPr>
      <xdr:spPr>
        <a:xfrm>
          <a:off x="9588500" y="1633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135576</xdr:rowOff>
    </xdr:from>
    <xdr:ext cx="534377" cy="259045"/>
    <xdr:sp macro="" textlink="">
      <xdr:nvSpPr>
        <xdr:cNvPr id="475" name="テキスト ボックス 474"/>
        <xdr:cNvSpPr txBox="1"/>
      </xdr:nvSpPr>
      <xdr:spPr>
        <a:xfrm>
          <a:off x="9372111" y="1642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78,058</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22189</xdr:rowOff>
    </xdr:from>
    <xdr:to>
      <xdr:col>12</xdr:col>
      <xdr:colOff>561975</xdr:colOff>
      <xdr:row>95</xdr:row>
      <xdr:rowOff>123789</xdr:rowOff>
    </xdr:to>
    <xdr:sp macro="" textlink="">
      <xdr:nvSpPr>
        <xdr:cNvPr id="476" name="円/楕円 475"/>
        <xdr:cNvSpPr/>
      </xdr:nvSpPr>
      <xdr:spPr>
        <a:xfrm>
          <a:off x="8699500" y="1630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114916</xdr:rowOff>
    </xdr:from>
    <xdr:ext cx="534377" cy="259045"/>
    <xdr:sp macro="" textlink="">
      <xdr:nvSpPr>
        <xdr:cNvPr id="477" name="テキスト ボックス 476"/>
        <xdr:cNvSpPr txBox="1"/>
      </xdr:nvSpPr>
      <xdr:spPr>
        <a:xfrm>
          <a:off x="8483111" y="1640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81,673</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109131</xdr:rowOff>
    </xdr:from>
    <xdr:to>
      <xdr:col>11</xdr:col>
      <xdr:colOff>358775</xdr:colOff>
      <xdr:row>96</xdr:row>
      <xdr:rowOff>39281</xdr:rowOff>
    </xdr:to>
    <xdr:sp macro="" textlink="">
      <xdr:nvSpPr>
        <xdr:cNvPr id="478" name="円/楕円 477"/>
        <xdr:cNvSpPr/>
      </xdr:nvSpPr>
      <xdr:spPr>
        <a:xfrm>
          <a:off x="7810500" y="1639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30408</xdr:rowOff>
    </xdr:from>
    <xdr:ext cx="534377" cy="259045"/>
    <xdr:sp macro="" textlink="">
      <xdr:nvSpPr>
        <xdr:cNvPr id="479" name="テキスト ボックス 478"/>
        <xdr:cNvSpPr txBox="1"/>
      </xdr:nvSpPr>
      <xdr:spPr>
        <a:xfrm>
          <a:off x="7594111" y="1648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66,460</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100588</xdr:rowOff>
    </xdr:from>
    <xdr:to>
      <xdr:col>10</xdr:col>
      <xdr:colOff>155575</xdr:colOff>
      <xdr:row>95</xdr:row>
      <xdr:rowOff>30738</xdr:rowOff>
    </xdr:to>
    <xdr:sp macro="" textlink="">
      <xdr:nvSpPr>
        <xdr:cNvPr id="480" name="円/楕円 479"/>
        <xdr:cNvSpPr/>
      </xdr:nvSpPr>
      <xdr:spPr>
        <a:xfrm>
          <a:off x="6921500" y="1621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47265</xdr:rowOff>
    </xdr:from>
    <xdr:ext cx="534377" cy="259045"/>
    <xdr:sp macro="" textlink="">
      <xdr:nvSpPr>
        <xdr:cNvPr id="481" name="テキスト ボックス 480"/>
        <xdr:cNvSpPr txBox="1"/>
      </xdr:nvSpPr>
      <xdr:spPr>
        <a:xfrm>
          <a:off x="6705111" y="1599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97,955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14,096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2" name="直線コネクタ 491"/>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3" name="テキスト ボックス 492"/>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5" name="テキスト ボックス 494"/>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496" name="直線コネクタ 495"/>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497" name="テキスト ボックス 496"/>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9" name="テキスト ボックス 49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0" name="直線コネクタ 499"/>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54627</xdr:rowOff>
    </xdr:from>
    <xdr:ext cx="595419" cy="259045"/>
    <xdr:sp macro="" textlink="">
      <xdr:nvSpPr>
        <xdr:cNvPr id="501" name="テキスト ボックス 500"/>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2" name="直線コネクタ 501"/>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3" name="テキスト ボックス 502"/>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04" name="直線コネクタ 503"/>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05" name="テキスト ボックス 504"/>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116421</xdr:rowOff>
    </xdr:from>
    <xdr:to>
      <xdr:col>23</xdr:col>
      <xdr:colOff>516889</xdr:colOff>
      <xdr:row>38</xdr:row>
      <xdr:rowOff>125708</xdr:rowOff>
    </xdr:to>
    <xdr:cxnSp macro="">
      <xdr:nvCxnSpPr>
        <xdr:cNvPr id="509" name="直線コネクタ 508"/>
        <xdr:cNvCxnSpPr/>
      </xdr:nvCxnSpPr>
      <xdr:spPr>
        <a:xfrm flipV="1">
          <a:off x="16317595" y="5259921"/>
          <a:ext cx="1269" cy="1380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129535</xdr:rowOff>
    </xdr:from>
    <xdr:ext cx="534377" cy="259045"/>
    <xdr:sp macro="" textlink="">
      <xdr:nvSpPr>
        <xdr:cNvPr id="510" name="消防費最小値テキスト"/>
        <xdr:cNvSpPr txBox="1"/>
      </xdr:nvSpPr>
      <xdr:spPr>
        <a:xfrm>
          <a:off x="16370300" y="664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19,469</a:t>
          </a:r>
          <a:endParaRPr kumimoji="1" lang="ja-JP" altLang="en-US" sz="1000" b="1">
            <a:latin typeface="ＭＳ Ｐゴシック"/>
          </a:endParaRPr>
        </a:p>
      </xdr:txBody>
    </xdr:sp>
    <xdr:clientData/>
  </xdr:oneCellAnchor>
  <xdr:twoCellAnchor>
    <xdr:from>
      <xdr:col>23</xdr:col>
      <xdr:colOff>428625</xdr:colOff>
      <xdr:row>38</xdr:row>
      <xdr:rowOff>125708</xdr:rowOff>
    </xdr:from>
    <xdr:to>
      <xdr:col>23</xdr:col>
      <xdr:colOff>606425</xdr:colOff>
      <xdr:row>38</xdr:row>
      <xdr:rowOff>125708</xdr:rowOff>
    </xdr:to>
    <xdr:cxnSp macro="">
      <xdr:nvCxnSpPr>
        <xdr:cNvPr id="511" name="直線コネクタ 510"/>
        <xdr:cNvCxnSpPr/>
      </xdr:nvCxnSpPr>
      <xdr:spPr>
        <a:xfrm>
          <a:off x="16230600" y="664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63098</xdr:rowOff>
    </xdr:from>
    <xdr:ext cx="599010" cy="259045"/>
    <xdr:sp macro="" textlink="">
      <xdr:nvSpPr>
        <xdr:cNvPr id="512" name="消防費最大値テキスト"/>
        <xdr:cNvSpPr txBox="1"/>
      </xdr:nvSpPr>
      <xdr:spPr>
        <a:xfrm>
          <a:off x="16370300" y="503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164,444</a:t>
          </a:r>
          <a:endParaRPr kumimoji="1" lang="ja-JP" altLang="en-US" sz="1000" b="1">
            <a:latin typeface="ＭＳ Ｐゴシック"/>
          </a:endParaRPr>
        </a:p>
      </xdr:txBody>
    </xdr:sp>
    <xdr:clientData/>
  </xdr:oneCellAnchor>
  <xdr:twoCellAnchor>
    <xdr:from>
      <xdr:col>23</xdr:col>
      <xdr:colOff>428625</xdr:colOff>
      <xdr:row>30</xdr:row>
      <xdr:rowOff>116421</xdr:rowOff>
    </xdr:from>
    <xdr:to>
      <xdr:col>23</xdr:col>
      <xdr:colOff>606425</xdr:colOff>
      <xdr:row>30</xdr:row>
      <xdr:rowOff>116421</xdr:rowOff>
    </xdr:to>
    <xdr:cxnSp macro="">
      <xdr:nvCxnSpPr>
        <xdr:cNvPr id="513" name="直線コネクタ 512"/>
        <xdr:cNvCxnSpPr/>
      </xdr:nvCxnSpPr>
      <xdr:spPr>
        <a:xfrm>
          <a:off x="16230600" y="525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7093</xdr:rowOff>
    </xdr:from>
    <xdr:to>
      <xdr:col>23</xdr:col>
      <xdr:colOff>517525</xdr:colOff>
      <xdr:row>38</xdr:row>
      <xdr:rowOff>27534</xdr:rowOff>
    </xdr:to>
    <xdr:cxnSp macro="">
      <xdr:nvCxnSpPr>
        <xdr:cNvPr id="514" name="直線コネクタ 513"/>
        <xdr:cNvCxnSpPr/>
      </xdr:nvCxnSpPr>
      <xdr:spPr>
        <a:xfrm>
          <a:off x="15481300" y="6522193"/>
          <a:ext cx="838200" cy="2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40863</xdr:rowOff>
    </xdr:from>
    <xdr:ext cx="534377" cy="259045"/>
    <xdr:sp macro="" textlink="">
      <xdr:nvSpPr>
        <xdr:cNvPr id="515" name="消防費平均値テキスト"/>
        <xdr:cNvSpPr txBox="1"/>
      </xdr:nvSpPr>
      <xdr:spPr>
        <a:xfrm>
          <a:off x="16370300" y="62130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43,445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17986</xdr:rowOff>
    </xdr:from>
    <xdr:to>
      <xdr:col>23</xdr:col>
      <xdr:colOff>568325</xdr:colOff>
      <xdr:row>37</xdr:row>
      <xdr:rowOff>119586</xdr:rowOff>
    </xdr:to>
    <xdr:sp macro="" textlink="">
      <xdr:nvSpPr>
        <xdr:cNvPr id="516" name="フローチャート : 判断 515"/>
        <xdr:cNvSpPr/>
      </xdr:nvSpPr>
      <xdr:spPr>
        <a:xfrm>
          <a:off x="16268700" y="636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7093</xdr:rowOff>
    </xdr:from>
    <xdr:to>
      <xdr:col>22</xdr:col>
      <xdr:colOff>365125</xdr:colOff>
      <xdr:row>38</xdr:row>
      <xdr:rowOff>56452</xdr:rowOff>
    </xdr:to>
    <xdr:cxnSp macro="">
      <xdr:nvCxnSpPr>
        <xdr:cNvPr id="517" name="直線コネクタ 516"/>
        <xdr:cNvCxnSpPr/>
      </xdr:nvCxnSpPr>
      <xdr:spPr>
        <a:xfrm flipV="1">
          <a:off x="14592300" y="6522193"/>
          <a:ext cx="889000" cy="4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166167</xdr:rowOff>
    </xdr:from>
    <xdr:to>
      <xdr:col>22</xdr:col>
      <xdr:colOff>415925</xdr:colOff>
      <xdr:row>37</xdr:row>
      <xdr:rowOff>96317</xdr:rowOff>
    </xdr:to>
    <xdr:sp macro="" textlink="">
      <xdr:nvSpPr>
        <xdr:cNvPr id="518" name="フローチャート : 判断 517"/>
        <xdr:cNvSpPr/>
      </xdr:nvSpPr>
      <xdr:spPr>
        <a:xfrm>
          <a:off x="15430500" y="633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112844</xdr:rowOff>
    </xdr:from>
    <xdr:ext cx="534377" cy="259045"/>
    <xdr:sp macro="" textlink="">
      <xdr:nvSpPr>
        <xdr:cNvPr id="519" name="テキスト ボックス 518"/>
        <xdr:cNvSpPr txBox="1"/>
      </xdr:nvSpPr>
      <xdr:spPr>
        <a:xfrm>
          <a:off x="15214111" y="611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56452</xdr:rowOff>
    </xdr:from>
    <xdr:to>
      <xdr:col>21</xdr:col>
      <xdr:colOff>161925</xdr:colOff>
      <xdr:row>38</xdr:row>
      <xdr:rowOff>93952</xdr:rowOff>
    </xdr:to>
    <xdr:cxnSp macro="">
      <xdr:nvCxnSpPr>
        <xdr:cNvPr id="520" name="直線コネクタ 519"/>
        <xdr:cNvCxnSpPr/>
      </xdr:nvCxnSpPr>
      <xdr:spPr>
        <a:xfrm flipV="1">
          <a:off x="13703300" y="6571552"/>
          <a:ext cx="889000" cy="3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151193</xdr:rowOff>
    </xdr:from>
    <xdr:to>
      <xdr:col>21</xdr:col>
      <xdr:colOff>212725</xdr:colOff>
      <xdr:row>37</xdr:row>
      <xdr:rowOff>81343</xdr:rowOff>
    </xdr:to>
    <xdr:sp macro="" textlink="">
      <xdr:nvSpPr>
        <xdr:cNvPr id="521" name="フローチャート : 判断 520"/>
        <xdr:cNvSpPr/>
      </xdr:nvSpPr>
      <xdr:spPr>
        <a:xfrm>
          <a:off x="14541500" y="632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97870</xdr:rowOff>
    </xdr:from>
    <xdr:ext cx="534377" cy="259045"/>
    <xdr:sp macro="" textlink="">
      <xdr:nvSpPr>
        <xdr:cNvPr id="522" name="テキスト ボックス 521"/>
        <xdr:cNvSpPr txBox="1"/>
      </xdr:nvSpPr>
      <xdr:spPr>
        <a:xfrm>
          <a:off x="14325111" y="60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58957</xdr:rowOff>
    </xdr:from>
    <xdr:to>
      <xdr:col>19</xdr:col>
      <xdr:colOff>644525</xdr:colOff>
      <xdr:row>38</xdr:row>
      <xdr:rowOff>93952</xdr:rowOff>
    </xdr:to>
    <xdr:cxnSp macro="">
      <xdr:nvCxnSpPr>
        <xdr:cNvPr id="523" name="直線コネクタ 522"/>
        <xdr:cNvCxnSpPr/>
      </xdr:nvCxnSpPr>
      <xdr:spPr>
        <a:xfrm>
          <a:off x="12814300" y="6574057"/>
          <a:ext cx="889000" cy="3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69364</xdr:rowOff>
    </xdr:from>
    <xdr:to>
      <xdr:col>20</xdr:col>
      <xdr:colOff>9525</xdr:colOff>
      <xdr:row>37</xdr:row>
      <xdr:rowOff>170965</xdr:rowOff>
    </xdr:to>
    <xdr:sp macro="" textlink="">
      <xdr:nvSpPr>
        <xdr:cNvPr id="524" name="フローチャート : 判断 523"/>
        <xdr:cNvSpPr/>
      </xdr:nvSpPr>
      <xdr:spPr>
        <a:xfrm>
          <a:off x="13652500" y="6413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16041</xdr:rowOff>
    </xdr:from>
    <xdr:ext cx="534377" cy="259045"/>
    <xdr:sp macro="" textlink="">
      <xdr:nvSpPr>
        <xdr:cNvPr id="525" name="テキスト ボックス 524"/>
        <xdr:cNvSpPr txBox="1"/>
      </xdr:nvSpPr>
      <xdr:spPr>
        <a:xfrm>
          <a:off x="13436111" y="618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101273</xdr:rowOff>
    </xdr:from>
    <xdr:to>
      <xdr:col>18</xdr:col>
      <xdr:colOff>492125</xdr:colOff>
      <xdr:row>38</xdr:row>
      <xdr:rowOff>31423</xdr:rowOff>
    </xdr:to>
    <xdr:sp macro="" textlink="">
      <xdr:nvSpPr>
        <xdr:cNvPr id="526" name="フローチャート : 判断 525"/>
        <xdr:cNvSpPr/>
      </xdr:nvSpPr>
      <xdr:spPr>
        <a:xfrm>
          <a:off x="12763500" y="6444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47950</xdr:rowOff>
    </xdr:from>
    <xdr:ext cx="534377" cy="259045"/>
    <xdr:sp macro="" textlink="">
      <xdr:nvSpPr>
        <xdr:cNvPr id="527" name="テキスト ボックス 526"/>
        <xdr:cNvSpPr txBox="1"/>
      </xdr:nvSpPr>
      <xdr:spPr>
        <a:xfrm>
          <a:off x="12547111" y="622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148184</xdr:rowOff>
    </xdr:from>
    <xdr:to>
      <xdr:col>23</xdr:col>
      <xdr:colOff>568325</xdr:colOff>
      <xdr:row>38</xdr:row>
      <xdr:rowOff>78333</xdr:rowOff>
    </xdr:to>
    <xdr:sp macro="" textlink="">
      <xdr:nvSpPr>
        <xdr:cNvPr id="533" name="円/楕円 532"/>
        <xdr:cNvSpPr/>
      </xdr:nvSpPr>
      <xdr:spPr>
        <a:xfrm>
          <a:off x="16268700" y="64918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63111</xdr:rowOff>
    </xdr:from>
    <xdr:ext cx="534377" cy="259045"/>
    <xdr:sp macro="" textlink="">
      <xdr:nvSpPr>
        <xdr:cNvPr id="534" name="消防費該当値テキスト"/>
        <xdr:cNvSpPr txBox="1"/>
      </xdr:nvSpPr>
      <xdr:spPr>
        <a:xfrm>
          <a:off x="16370300" y="640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29,776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127743</xdr:rowOff>
    </xdr:from>
    <xdr:to>
      <xdr:col>22</xdr:col>
      <xdr:colOff>415925</xdr:colOff>
      <xdr:row>38</xdr:row>
      <xdr:rowOff>57893</xdr:rowOff>
    </xdr:to>
    <xdr:sp macro="" textlink="">
      <xdr:nvSpPr>
        <xdr:cNvPr id="535" name="円/楕円 534"/>
        <xdr:cNvSpPr/>
      </xdr:nvSpPr>
      <xdr:spPr>
        <a:xfrm>
          <a:off x="15430500" y="647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49020</xdr:rowOff>
    </xdr:from>
    <xdr:ext cx="534377" cy="259045"/>
    <xdr:sp macro="" textlink="">
      <xdr:nvSpPr>
        <xdr:cNvPr id="536" name="テキスト ボックス 535"/>
        <xdr:cNvSpPr txBox="1"/>
      </xdr:nvSpPr>
      <xdr:spPr>
        <a:xfrm>
          <a:off x="15214111" y="656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31,922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5652</xdr:rowOff>
    </xdr:from>
    <xdr:to>
      <xdr:col>21</xdr:col>
      <xdr:colOff>212725</xdr:colOff>
      <xdr:row>38</xdr:row>
      <xdr:rowOff>107252</xdr:rowOff>
    </xdr:to>
    <xdr:sp macro="" textlink="">
      <xdr:nvSpPr>
        <xdr:cNvPr id="537" name="円/楕円 536"/>
        <xdr:cNvSpPr/>
      </xdr:nvSpPr>
      <xdr:spPr>
        <a:xfrm>
          <a:off x="14541500" y="652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98379</xdr:rowOff>
    </xdr:from>
    <xdr:ext cx="534377" cy="259045"/>
    <xdr:sp macro="" textlink="">
      <xdr:nvSpPr>
        <xdr:cNvPr id="538" name="テキスト ボックス 537"/>
        <xdr:cNvSpPr txBox="1"/>
      </xdr:nvSpPr>
      <xdr:spPr>
        <a:xfrm>
          <a:off x="14325111" y="661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26,740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43152</xdr:rowOff>
    </xdr:from>
    <xdr:to>
      <xdr:col>20</xdr:col>
      <xdr:colOff>9525</xdr:colOff>
      <xdr:row>38</xdr:row>
      <xdr:rowOff>144752</xdr:rowOff>
    </xdr:to>
    <xdr:sp macro="" textlink="">
      <xdr:nvSpPr>
        <xdr:cNvPr id="539" name="円/楕円 538"/>
        <xdr:cNvSpPr/>
      </xdr:nvSpPr>
      <xdr:spPr>
        <a:xfrm>
          <a:off x="13652500" y="655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135879</xdr:rowOff>
    </xdr:from>
    <xdr:ext cx="534377" cy="259045"/>
    <xdr:sp macro="" textlink="">
      <xdr:nvSpPr>
        <xdr:cNvPr id="540" name="テキスト ボックス 539"/>
        <xdr:cNvSpPr txBox="1"/>
      </xdr:nvSpPr>
      <xdr:spPr>
        <a:xfrm>
          <a:off x="13436111" y="665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22,803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8157</xdr:rowOff>
    </xdr:from>
    <xdr:to>
      <xdr:col>18</xdr:col>
      <xdr:colOff>492125</xdr:colOff>
      <xdr:row>38</xdr:row>
      <xdr:rowOff>109757</xdr:rowOff>
    </xdr:to>
    <xdr:sp macro="" textlink="">
      <xdr:nvSpPr>
        <xdr:cNvPr id="541" name="円/楕円 540"/>
        <xdr:cNvSpPr/>
      </xdr:nvSpPr>
      <xdr:spPr>
        <a:xfrm>
          <a:off x="12763500" y="652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100884</xdr:rowOff>
    </xdr:from>
    <xdr:ext cx="534377" cy="259045"/>
    <xdr:sp macro="" textlink="">
      <xdr:nvSpPr>
        <xdr:cNvPr id="542" name="テキスト ボックス 541"/>
        <xdr:cNvSpPr txBox="1"/>
      </xdr:nvSpPr>
      <xdr:spPr>
        <a:xfrm>
          <a:off x="12547111" y="661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26,477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38,964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105159</xdr:rowOff>
    </xdr:from>
    <xdr:to>
      <xdr:col>23</xdr:col>
      <xdr:colOff>516889</xdr:colOff>
      <xdr:row>57</xdr:row>
      <xdr:rowOff>141246</xdr:rowOff>
    </xdr:to>
    <xdr:cxnSp macro="">
      <xdr:nvCxnSpPr>
        <xdr:cNvPr id="564" name="直線コネクタ 563"/>
        <xdr:cNvCxnSpPr/>
      </xdr:nvCxnSpPr>
      <xdr:spPr>
        <a:xfrm flipV="1">
          <a:off x="16317595" y="8849109"/>
          <a:ext cx="1269" cy="10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145073</xdr:rowOff>
    </xdr:from>
    <xdr:ext cx="534377" cy="259045"/>
    <xdr:sp macro="" textlink="">
      <xdr:nvSpPr>
        <xdr:cNvPr id="565" name="教育費最小値テキスト"/>
        <xdr:cNvSpPr txBox="1"/>
      </xdr:nvSpPr>
      <xdr:spPr>
        <a:xfrm>
          <a:off x="16370300" y="991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37,162</a:t>
          </a:r>
          <a:endParaRPr kumimoji="1" lang="ja-JP" altLang="en-US" sz="1000" b="1">
            <a:latin typeface="ＭＳ Ｐゴシック"/>
          </a:endParaRPr>
        </a:p>
      </xdr:txBody>
    </xdr:sp>
    <xdr:clientData/>
  </xdr:oneCellAnchor>
  <xdr:twoCellAnchor>
    <xdr:from>
      <xdr:col>23</xdr:col>
      <xdr:colOff>428625</xdr:colOff>
      <xdr:row>57</xdr:row>
      <xdr:rowOff>141246</xdr:rowOff>
    </xdr:from>
    <xdr:to>
      <xdr:col>23</xdr:col>
      <xdr:colOff>606425</xdr:colOff>
      <xdr:row>57</xdr:row>
      <xdr:rowOff>141246</xdr:rowOff>
    </xdr:to>
    <xdr:cxnSp macro="">
      <xdr:nvCxnSpPr>
        <xdr:cNvPr id="566" name="直線コネクタ 565"/>
        <xdr:cNvCxnSpPr/>
      </xdr:nvCxnSpPr>
      <xdr:spPr>
        <a:xfrm>
          <a:off x="16230600" y="9913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51836</xdr:rowOff>
    </xdr:from>
    <xdr:ext cx="599010" cy="259045"/>
    <xdr:sp macro="" textlink="">
      <xdr:nvSpPr>
        <xdr:cNvPr id="567" name="教育費最大値テキスト"/>
        <xdr:cNvSpPr txBox="1"/>
      </xdr:nvSpPr>
      <xdr:spPr>
        <a:xfrm>
          <a:off x="16370300" y="862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270,055</a:t>
          </a:r>
          <a:endParaRPr kumimoji="1" lang="ja-JP" altLang="en-US" sz="1000" b="1">
            <a:latin typeface="ＭＳ Ｐゴシック"/>
          </a:endParaRPr>
        </a:p>
      </xdr:txBody>
    </xdr:sp>
    <xdr:clientData/>
  </xdr:oneCellAnchor>
  <xdr:twoCellAnchor>
    <xdr:from>
      <xdr:col>23</xdr:col>
      <xdr:colOff>428625</xdr:colOff>
      <xdr:row>51</xdr:row>
      <xdr:rowOff>105159</xdr:rowOff>
    </xdr:from>
    <xdr:to>
      <xdr:col>23</xdr:col>
      <xdr:colOff>606425</xdr:colOff>
      <xdr:row>51</xdr:row>
      <xdr:rowOff>105159</xdr:rowOff>
    </xdr:to>
    <xdr:cxnSp macro="">
      <xdr:nvCxnSpPr>
        <xdr:cNvPr id="568" name="直線コネクタ 567"/>
        <xdr:cNvCxnSpPr/>
      </xdr:nvCxnSpPr>
      <xdr:spPr>
        <a:xfrm>
          <a:off x="16230600" y="8849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132293</xdr:rowOff>
    </xdr:from>
    <xdr:to>
      <xdr:col>23</xdr:col>
      <xdr:colOff>517525</xdr:colOff>
      <xdr:row>57</xdr:row>
      <xdr:rowOff>23411</xdr:rowOff>
    </xdr:to>
    <xdr:cxnSp macro="">
      <xdr:nvCxnSpPr>
        <xdr:cNvPr id="569" name="直線コネクタ 568"/>
        <xdr:cNvCxnSpPr/>
      </xdr:nvCxnSpPr>
      <xdr:spPr>
        <a:xfrm flipV="1">
          <a:off x="15481300" y="9733493"/>
          <a:ext cx="838200" cy="6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28343</xdr:rowOff>
    </xdr:from>
    <xdr:ext cx="534377" cy="259045"/>
    <xdr:sp macro="" textlink="">
      <xdr:nvSpPr>
        <xdr:cNvPr id="570" name="教育費平均値テキスト"/>
        <xdr:cNvSpPr txBox="1"/>
      </xdr:nvSpPr>
      <xdr:spPr>
        <a:xfrm>
          <a:off x="16370300" y="9458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93,249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5466</xdr:rowOff>
    </xdr:from>
    <xdr:to>
      <xdr:col>23</xdr:col>
      <xdr:colOff>568325</xdr:colOff>
      <xdr:row>56</xdr:row>
      <xdr:rowOff>107066</xdr:rowOff>
    </xdr:to>
    <xdr:sp macro="" textlink="">
      <xdr:nvSpPr>
        <xdr:cNvPr id="571" name="フローチャート : 判断 570"/>
        <xdr:cNvSpPr/>
      </xdr:nvSpPr>
      <xdr:spPr>
        <a:xfrm>
          <a:off x="162687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162048</xdr:rowOff>
    </xdr:from>
    <xdr:to>
      <xdr:col>22</xdr:col>
      <xdr:colOff>365125</xdr:colOff>
      <xdr:row>57</xdr:row>
      <xdr:rowOff>23411</xdr:rowOff>
    </xdr:to>
    <xdr:cxnSp macro="">
      <xdr:nvCxnSpPr>
        <xdr:cNvPr id="572" name="直線コネクタ 571"/>
        <xdr:cNvCxnSpPr/>
      </xdr:nvCxnSpPr>
      <xdr:spPr>
        <a:xfrm>
          <a:off x="14592300" y="9763248"/>
          <a:ext cx="889000" cy="3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7052</xdr:rowOff>
    </xdr:from>
    <xdr:to>
      <xdr:col>22</xdr:col>
      <xdr:colOff>415925</xdr:colOff>
      <xdr:row>56</xdr:row>
      <xdr:rowOff>108652</xdr:rowOff>
    </xdr:to>
    <xdr:sp macro="" textlink="">
      <xdr:nvSpPr>
        <xdr:cNvPr id="573" name="フローチャート : 判断 572"/>
        <xdr:cNvSpPr/>
      </xdr:nvSpPr>
      <xdr:spPr>
        <a:xfrm>
          <a:off x="154305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125179</xdr:rowOff>
    </xdr:from>
    <xdr:ext cx="534377" cy="259045"/>
    <xdr:sp macro="" textlink="">
      <xdr:nvSpPr>
        <xdr:cNvPr id="574" name="テキスト ボックス 573"/>
        <xdr:cNvSpPr txBox="1"/>
      </xdr:nvSpPr>
      <xdr:spPr>
        <a:xfrm>
          <a:off x="15214111" y="93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115162</xdr:rowOff>
    </xdr:from>
    <xdr:to>
      <xdr:col>21</xdr:col>
      <xdr:colOff>161925</xdr:colOff>
      <xdr:row>56</xdr:row>
      <xdr:rowOff>162048</xdr:rowOff>
    </xdr:to>
    <xdr:cxnSp macro="">
      <xdr:nvCxnSpPr>
        <xdr:cNvPr id="575" name="直線コネクタ 574"/>
        <xdr:cNvCxnSpPr/>
      </xdr:nvCxnSpPr>
      <xdr:spPr>
        <a:xfrm>
          <a:off x="13703300" y="9716362"/>
          <a:ext cx="889000" cy="46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4273</xdr:rowOff>
    </xdr:from>
    <xdr:to>
      <xdr:col>21</xdr:col>
      <xdr:colOff>212725</xdr:colOff>
      <xdr:row>56</xdr:row>
      <xdr:rowOff>105873</xdr:rowOff>
    </xdr:to>
    <xdr:sp macro="" textlink="">
      <xdr:nvSpPr>
        <xdr:cNvPr id="576" name="フローチャート : 判断 575"/>
        <xdr:cNvSpPr/>
      </xdr:nvSpPr>
      <xdr:spPr>
        <a:xfrm>
          <a:off x="14541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122400</xdr:rowOff>
    </xdr:from>
    <xdr:ext cx="534377" cy="259045"/>
    <xdr:sp macro="" textlink="">
      <xdr:nvSpPr>
        <xdr:cNvPr id="577" name="テキスト ボックス 576"/>
        <xdr:cNvSpPr txBox="1"/>
      </xdr:nvSpPr>
      <xdr:spPr>
        <a:xfrm>
          <a:off x="14325111" y="93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115162</xdr:rowOff>
    </xdr:from>
    <xdr:to>
      <xdr:col>19</xdr:col>
      <xdr:colOff>644525</xdr:colOff>
      <xdr:row>57</xdr:row>
      <xdr:rowOff>69849</xdr:rowOff>
    </xdr:to>
    <xdr:cxnSp macro="">
      <xdr:nvCxnSpPr>
        <xdr:cNvPr id="578" name="直線コネクタ 577"/>
        <xdr:cNvCxnSpPr/>
      </xdr:nvCxnSpPr>
      <xdr:spPr>
        <a:xfrm flipV="1">
          <a:off x="12814300" y="9716362"/>
          <a:ext cx="889000" cy="12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159418</xdr:rowOff>
    </xdr:from>
    <xdr:to>
      <xdr:col>20</xdr:col>
      <xdr:colOff>9525</xdr:colOff>
      <xdr:row>56</xdr:row>
      <xdr:rowOff>89568</xdr:rowOff>
    </xdr:to>
    <xdr:sp macro="" textlink="">
      <xdr:nvSpPr>
        <xdr:cNvPr id="579" name="フローチャート : 判断 578"/>
        <xdr:cNvSpPr/>
      </xdr:nvSpPr>
      <xdr:spPr>
        <a:xfrm>
          <a:off x="13652500" y="95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106095</xdr:rowOff>
    </xdr:from>
    <xdr:ext cx="534377" cy="259045"/>
    <xdr:sp macro="" textlink="">
      <xdr:nvSpPr>
        <xdr:cNvPr id="580" name="テキスト ボックス 579"/>
        <xdr:cNvSpPr txBox="1"/>
      </xdr:nvSpPr>
      <xdr:spPr>
        <a:xfrm>
          <a:off x="13436111" y="936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27366</xdr:rowOff>
    </xdr:from>
    <xdr:to>
      <xdr:col>18</xdr:col>
      <xdr:colOff>492125</xdr:colOff>
      <xdr:row>56</xdr:row>
      <xdr:rowOff>128966</xdr:rowOff>
    </xdr:to>
    <xdr:sp macro="" textlink="">
      <xdr:nvSpPr>
        <xdr:cNvPr id="581" name="フローチャート : 判断 580"/>
        <xdr:cNvSpPr/>
      </xdr:nvSpPr>
      <xdr:spPr>
        <a:xfrm>
          <a:off x="12763500" y="96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145493</xdr:rowOff>
    </xdr:from>
    <xdr:ext cx="534377" cy="259045"/>
    <xdr:sp macro="" textlink="">
      <xdr:nvSpPr>
        <xdr:cNvPr id="582" name="テキスト ボックス 581"/>
        <xdr:cNvSpPr txBox="1"/>
      </xdr:nvSpPr>
      <xdr:spPr>
        <a:xfrm>
          <a:off x="12547111" y="940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81493</xdr:rowOff>
    </xdr:from>
    <xdr:to>
      <xdr:col>23</xdr:col>
      <xdr:colOff>568325</xdr:colOff>
      <xdr:row>57</xdr:row>
      <xdr:rowOff>11643</xdr:rowOff>
    </xdr:to>
    <xdr:sp macro="" textlink="">
      <xdr:nvSpPr>
        <xdr:cNvPr id="588" name="円/楕円 587"/>
        <xdr:cNvSpPr/>
      </xdr:nvSpPr>
      <xdr:spPr>
        <a:xfrm>
          <a:off x="16268700" y="968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59920</xdr:rowOff>
    </xdr:from>
    <xdr:ext cx="534377" cy="259045"/>
    <xdr:sp macro="" textlink="">
      <xdr:nvSpPr>
        <xdr:cNvPr id="589" name="教育費該当値テキスト"/>
        <xdr:cNvSpPr txBox="1"/>
      </xdr:nvSpPr>
      <xdr:spPr>
        <a:xfrm>
          <a:off x="16370300" y="966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76,620</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144061</xdr:rowOff>
    </xdr:from>
    <xdr:to>
      <xdr:col>22</xdr:col>
      <xdr:colOff>415925</xdr:colOff>
      <xdr:row>57</xdr:row>
      <xdr:rowOff>74211</xdr:rowOff>
    </xdr:to>
    <xdr:sp macro="" textlink="">
      <xdr:nvSpPr>
        <xdr:cNvPr id="590" name="円/楕円 589"/>
        <xdr:cNvSpPr/>
      </xdr:nvSpPr>
      <xdr:spPr>
        <a:xfrm>
          <a:off x="15430500" y="97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65338</xdr:rowOff>
    </xdr:from>
    <xdr:ext cx="534377" cy="259045"/>
    <xdr:sp macro="" textlink="">
      <xdr:nvSpPr>
        <xdr:cNvPr id="591" name="テキスト ボックス 590"/>
        <xdr:cNvSpPr txBox="1"/>
      </xdr:nvSpPr>
      <xdr:spPr>
        <a:xfrm>
          <a:off x="15214111" y="983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62,935</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111248</xdr:rowOff>
    </xdr:from>
    <xdr:to>
      <xdr:col>21</xdr:col>
      <xdr:colOff>212725</xdr:colOff>
      <xdr:row>57</xdr:row>
      <xdr:rowOff>41398</xdr:rowOff>
    </xdr:to>
    <xdr:sp macro="" textlink="">
      <xdr:nvSpPr>
        <xdr:cNvPr id="592" name="円/楕円 591"/>
        <xdr:cNvSpPr/>
      </xdr:nvSpPr>
      <xdr:spPr>
        <a:xfrm>
          <a:off x="14541500" y="971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32525</xdr:rowOff>
    </xdr:from>
    <xdr:ext cx="534377" cy="259045"/>
    <xdr:sp macro="" textlink="">
      <xdr:nvSpPr>
        <xdr:cNvPr id="593" name="テキスト ボックス 592"/>
        <xdr:cNvSpPr txBox="1"/>
      </xdr:nvSpPr>
      <xdr:spPr>
        <a:xfrm>
          <a:off x="14325111" y="980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70,112</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64362</xdr:rowOff>
    </xdr:from>
    <xdr:to>
      <xdr:col>20</xdr:col>
      <xdr:colOff>9525</xdr:colOff>
      <xdr:row>56</xdr:row>
      <xdr:rowOff>165962</xdr:rowOff>
    </xdr:to>
    <xdr:sp macro="" textlink="">
      <xdr:nvSpPr>
        <xdr:cNvPr id="594" name="円/楕円 593"/>
        <xdr:cNvSpPr/>
      </xdr:nvSpPr>
      <xdr:spPr>
        <a:xfrm>
          <a:off x="13652500" y="966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157089</xdr:rowOff>
    </xdr:from>
    <xdr:ext cx="534377" cy="259045"/>
    <xdr:sp macro="" textlink="">
      <xdr:nvSpPr>
        <xdr:cNvPr id="595" name="テキスト ボックス 594"/>
        <xdr:cNvSpPr txBox="1"/>
      </xdr:nvSpPr>
      <xdr:spPr>
        <a:xfrm>
          <a:off x="13436111" y="975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80,367</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19049</xdr:rowOff>
    </xdr:from>
    <xdr:to>
      <xdr:col>18</xdr:col>
      <xdr:colOff>492125</xdr:colOff>
      <xdr:row>57</xdr:row>
      <xdr:rowOff>120649</xdr:rowOff>
    </xdr:to>
    <xdr:sp macro="" textlink="">
      <xdr:nvSpPr>
        <xdr:cNvPr id="596" name="円/楕円 595"/>
        <xdr:cNvSpPr/>
      </xdr:nvSpPr>
      <xdr:spPr>
        <a:xfrm>
          <a:off x="12763500" y="979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111776</xdr:rowOff>
    </xdr:from>
    <xdr:ext cx="534377" cy="259045"/>
    <xdr:sp macro="" textlink="">
      <xdr:nvSpPr>
        <xdr:cNvPr id="597" name="テキスト ボックス 596"/>
        <xdr:cNvSpPr txBox="1"/>
      </xdr:nvSpPr>
      <xdr:spPr>
        <a:xfrm>
          <a:off x="12547111" y="9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52,778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161828</xdr:rowOff>
    </xdr:from>
    <xdr:to>
      <xdr:col>23</xdr:col>
      <xdr:colOff>516889</xdr:colOff>
      <xdr:row>79</xdr:row>
      <xdr:rowOff>44450</xdr:rowOff>
    </xdr:to>
    <xdr:cxnSp macro="">
      <xdr:nvCxnSpPr>
        <xdr:cNvPr id="621" name="直線コネクタ 620"/>
        <xdr:cNvCxnSpPr/>
      </xdr:nvCxnSpPr>
      <xdr:spPr>
        <a:xfrm flipV="1">
          <a:off x="16317595" y="12163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108505</xdr:rowOff>
    </xdr:from>
    <xdr:ext cx="599010" cy="259045"/>
    <xdr:sp macro="" textlink="">
      <xdr:nvSpPr>
        <xdr:cNvPr id="624" name="災害復旧費最大値テキスト"/>
        <xdr:cNvSpPr txBox="1"/>
      </xdr:nvSpPr>
      <xdr:spPr>
        <a:xfrm>
          <a:off x="16370300" y="1193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70</xdr:row>
      <xdr:rowOff>161828</xdr:rowOff>
    </xdr:from>
    <xdr:to>
      <xdr:col>23</xdr:col>
      <xdr:colOff>606425</xdr:colOff>
      <xdr:row>70</xdr:row>
      <xdr:rowOff>161828</xdr:rowOff>
    </xdr:to>
    <xdr:cxnSp macro="">
      <xdr:nvCxnSpPr>
        <xdr:cNvPr id="625" name="直線コネクタ 624"/>
        <xdr:cNvCxnSpPr/>
      </xdr:nvCxnSpPr>
      <xdr:spPr>
        <a:xfrm>
          <a:off x="16230600" y="1216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26" name="直線コネクタ 625"/>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91698</xdr:rowOff>
    </xdr:from>
    <xdr:ext cx="534377" cy="259045"/>
    <xdr:sp macro="" textlink="">
      <xdr:nvSpPr>
        <xdr:cNvPr id="627" name="災害復旧費平均値テキスト"/>
        <xdr:cNvSpPr txBox="1"/>
      </xdr:nvSpPr>
      <xdr:spPr>
        <a:xfrm>
          <a:off x="16370300" y="13293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68821</xdr:rowOff>
    </xdr:from>
    <xdr:to>
      <xdr:col>23</xdr:col>
      <xdr:colOff>568325</xdr:colOff>
      <xdr:row>78</xdr:row>
      <xdr:rowOff>170421</xdr:rowOff>
    </xdr:to>
    <xdr:sp macro="" textlink="">
      <xdr:nvSpPr>
        <xdr:cNvPr id="628" name="フローチャート : 判断 627"/>
        <xdr:cNvSpPr/>
      </xdr:nvSpPr>
      <xdr:spPr>
        <a:xfrm>
          <a:off x="16268700" y="1344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29" name="直線コネクタ 628"/>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82454</xdr:rowOff>
    </xdr:from>
    <xdr:to>
      <xdr:col>22</xdr:col>
      <xdr:colOff>415925</xdr:colOff>
      <xdr:row>79</xdr:row>
      <xdr:rowOff>12604</xdr:rowOff>
    </xdr:to>
    <xdr:sp macro="" textlink="">
      <xdr:nvSpPr>
        <xdr:cNvPr id="630" name="フローチャート : 判断 629"/>
        <xdr:cNvSpPr/>
      </xdr:nvSpPr>
      <xdr:spPr>
        <a:xfrm>
          <a:off x="15430500" y="1345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29131</xdr:rowOff>
    </xdr:from>
    <xdr:ext cx="534377" cy="259045"/>
    <xdr:sp macro="" textlink="">
      <xdr:nvSpPr>
        <xdr:cNvPr id="631" name="テキスト ボックス 630"/>
        <xdr:cNvSpPr txBox="1"/>
      </xdr:nvSpPr>
      <xdr:spPr>
        <a:xfrm>
          <a:off x="15214111" y="1323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11463</xdr:rowOff>
    </xdr:from>
    <xdr:to>
      <xdr:col>21</xdr:col>
      <xdr:colOff>161925</xdr:colOff>
      <xdr:row>79</xdr:row>
      <xdr:rowOff>44450</xdr:rowOff>
    </xdr:to>
    <xdr:cxnSp macro="">
      <xdr:nvCxnSpPr>
        <xdr:cNvPr id="632" name="直線コネクタ 631"/>
        <xdr:cNvCxnSpPr/>
      </xdr:nvCxnSpPr>
      <xdr:spPr>
        <a:xfrm>
          <a:off x="13703300" y="13556013"/>
          <a:ext cx="889000" cy="3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115784</xdr:rowOff>
    </xdr:from>
    <xdr:to>
      <xdr:col>21</xdr:col>
      <xdr:colOff>212725</xdr:colOff>
      <xdr:row>79</xdr:row>
      <xdr:rowOff>45934</xdr:rowOff>
    </xdr:to>
    <xdr:sp macro="" textlink="">
      <xdr:nvSpPr>
        <xdr:cNvPr id="633" name="フローチャート : 判断 632"/>
        <xdr:cNvSpPr/>
      </xdr:nvSpPr>
      <xdr:spPr>
        <a:xfrm>
          <a:off x="14541500" y="1348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62461</xdr:rowOff>
    </xdr:from>
    <xdr:ext cx="469744" cy="259045"/>
    <xdr:sp macro="" textlink="">
      <xdr:nvSpPr>
        <xdr:cNvPr id="634" name="テキスト ボックス 633"/>
        <xdr:cNvSpPr txBox="1"/>
      </xdr:nvSpPr>
      <xdr:spPr>
        <a:xfrm>
          <a:off x="14357427" y="13264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11463</xdr:rowOff>
    </xdr:from>
    <xdr:to>
      <xdr:col>19</xdr:col>
      <xdr:colOff>644525</xdr:colOff>
      <xdr:row>79</xdr:row>
      <xdr:rowOff>30811</xdr:rowOff>
    </xdr:to>
    <xdr:cxnSp macro="">
      <xdr:nvCxnSpPr>
        <xdr:cNvPr id="635" name="直線コネクタ 634"/>
        <xdr:cNvCxnSpPr/>
      </xdr:nvCxnSpPr>
      <xdr:spPr>
        <a:xfrm flipV="1">
          <a:off x="12814300" y="13556013"/>
          <a:ext cx="889000" cy="1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108049</xdr:rowOff>
    </xdr:from>
    <xdr:to>
      <xdr:col>20</xdr:col>
      <xdr:colOff>9525</xdr:colOff>
      <xdr:row>79</xdr:row>
      <xdr:rowOff>38199</xdr:rowOff>
    </xdr:to>
    <xdr:sp macro="" textlink="">
      <xdr:nvSpPr>
        <xdr:cNvPr id="636" name="フローチャート : 判断 635"/>
        <xdr:cNvSpPr/>
      </xdr:nvSpPr>
      <xdr:spPr>
        <a:xfrm>
          <a:off x="13652500" y="1348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54726</xdr:rowOff>
    </xdr:from>
    <xdr:ext cx="469744" cy="259045"/>
    <xdr:sp macro="" textlink="">
      <xdr:nvSpPr>
        <xdr:cNvPr id="637" name="テキスト ボックス 636"/>
        <xdr:cNvSpPr txBox="1"/>
      </xdr:nvSpPr>
      <xdr:spPr>
        <a:xfrm>
          <a:off x="13468427" y="1325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79466</xdr:rowOff>
    </xdr:from>
    <xdr:to>
      <xdr:col>18</xdr:col>
      <xdr:colOff>492125</xdr:colOff>
      <xdr:row>79</xdr:row>
      <xdr:rowOff>9616</xdr:rowOff>
    </xdr:to>
    <xdr:sp macro="" textlink="">
      <xdr:nvSpPr>
        <xdr:cNvPr id="638" name="フローチャート : 判断 637"/>
        <xdr:cNvSpPr/>
      </xdr:nvSpPr>
      <xdr:spPr>
        <a:xfrm>
          <a:off x="127635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26143</xdr:rowOff>
    </xdr:from>
    <xdr:ext cx="534377" cy="259045"/>
    <xdr:sp macro="" textlink="">
      <xdr:nvSpPr>
        <xdr:cNvPr id="639" name="テキスト ボックス 638"/>
        <xdr:cNvSpPr txBox="1"/>
      </xdr:nvSpPr>
      <xdr:spPr>
        <a:xfrm>
          <a:off x="12547111" y="1322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5" name="円/楕円 64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46"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7" name="円/楕円 64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48" name="テキスト ボックス 647"/>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49" name="円/楕円 64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0" name="テキスト ボックス 649"/>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132113</xdr:rowOff>
    </xdr:from>
    <xdr:to>
      <xdr:col>20</xdr:col>
      <xdr:colOff>9525</xdr:colOff>
      <xdr:row>79</xdr:row>
      <xdr:rowOff>62263</xdr:rowOff>
    </xdr:to>
    <xdr:sp macro="" textlink="">
      <xdr:nvSpPr>
        <xdr:cNvPr id="651" name="円/楕円 650"/>
        <xdr:cNvSpPr/>
      </xdr:nvSpPr>
      <xdr:spPr>
        <a:xfrm>
          <a:off x="13652500" y="1350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53390</xdr:rowOff>
    </xdr:from>
    <xdr:ext cx="469744" cy="259045"/>
    <xdr:sp macro="" textlink="">
      <xdr:nvSpPr>
        <xdr:cNvPr id="652" name="テキスト ボックス 651"/>
        <xdr:cNvSpPr txBox="1"/>
      </xdr:nvSpPr>
      <xdr:spPr>
        <a:xfrm>
          <a:off x="13468427" y="1359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151461</xdr:rowOff>
    </xdr:from>
    <xdr:to>
      <xdr:col>18</xdr:col>
      <xdr:colOff>492125</xdr:colOff>
      <xdr:row>79</xdr:row>
      <xdr:rowOff>81611</xdr:rowOff>
    </xdr:to>
    <xdr:sp macro="" textlink="">
      <xdr:nvSpPr>
        <xdr:cNvPr id="653" name="円/楕円 652"/>
        <xdr:cNvSpPr/>
      </xdr:nvSpPr>
      <xdr:spPr>
        <a:xfrm>
          <a:off x="12763500" y="135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72738</xdr:rowOff>
    </xdr:from>
    <xdr:ext cx="469744" cy="259045"/>
    <xdr:sp macro="" textlink="">
      <xdr:nvSpPr>
        <xdr:cNvPr id="654" name="テキスト ボックス 653"/>
        <xdr:cNvSpPr txBox="1"/>
      </xdr:nvSpPr>
      <xdr:spPr>
        <a:xfrm>
          <a:off x="12579427" y="13617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161294</xdr:rowOff>
    </xdr:from>
    <xdr:to>
      <xdr:col>23</xdr:col>
      <xdr:colOff>516889</xdr:colOff>
      <xdr:row>98</xdr:row>
      <xdr:rowOff>130364</xdr:rowOff>
    </xdr:to>
    <xdr:cxnSp macro="">
      <xdr:nvCxnSpPr>
        <xdr:cNvPr id="676" name="直線コネクタ 675"/>
        <xdr:cNvCxnSpPr/>
      </xdr:nvCxnSpPr>
      <xdr:spPr>
        <a:xfrm flipV="1">
          <a:off x="16317595" y="15763244"/>
          <a:ext cx="1269" cy="116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134191</xdr:rowOff>
    </xdr:from>
    <xdr:ext cx="469744" cy="259045"/>
    <xdr:sp macro="" textlink="">
      <xdr:nvSpPr>
        <xdr:cNvPr id="677" name="公債費最小値テキスト"/>
        <xdr:cNvSpPr txBox="1"/>
      </xdr:nvSpPr>
      <xdr:spPr>
        <a:xfrm>
          <a:off x="16370300" y="1693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98</xdr:row>
      <xdr:rowOff>130364</xdr:rowOff>
    </xdr:from>
    <xdr:to>
      <xdr:col>23</xdr:col>
      <xdr:colOff>606425</xdr:colOff>
      <xdr:row>98</xdr:row>
      <xdr:rowOff>130364</xdr:rowOff>
    </xdr:to>
    <xdr:cxnSp macro="">
      <xdr:nvCxnSpPr>
        <xdr:cNvPr id="678" name="直線コネクタ 677"/>
        <xdr:cNvCxnSpPr/>
      </xdr:nvCxnSpPr>
      <xdr:spPr>
        <a:xfrm>
          <a:off x="16230600" y="1693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107971</xdr:rowOff>
    </xdr:from>
    <xdr:ext cx="599010" cy="259045"/>
    <xdr:sp macro="" textlink="">
      <xdr:nvSpPr>
        <xdr:cNvPr id="679" name="公債費最大値テキスト"/>
        <xdr:cNvSpPr txBox="1"/>
      </xdr:nvSpPr>
      <xdr:spPr>
        <a:xfrm>
          <a:off x="16370300" y="15538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257,777</a:t>
          </a:r>
          <a:endParaRPr kumimoji="1" lang="ja-JP" altLang="en-US" sz="1000" b="1">
            <a:latin typeface="ＭＳ Ｐゴシック"/>
          </a:endParaRPr>
        </a:p>
      </xdr:txBody>
    </xdr:sp>
    <xdr:clientData/>
  </xdr:oneCellAnchor>
  <xdr:twoCellAnchor>
    <xdr:from>
      <xdr:col>23</xdr:col>
      <xdr:colOff>428625</xdr:colOff>
      <xdr:row>91</xdr:row>
      <xdr:rowOff>161294</xdr:rowOff>
    </xdr:from>
    <xdr:to>
      <xdr:col>23</xdr:col>
      <xdr:colOff>606425</xdr:colOff>
      <xdr:row>91</xdr:row>
      <xdr:rowOff>161294</xdr:rowOff>
    </xdr:to>
    <xdr:cxnSp macro="">
      <xdr:nvCxnSpPr>
        <xdr:cNvPr id="680" name="直線コネクタ 679"/>
        <xdr:cNvCxnSpPr/>
      </xdr:nvCxnSpPr>
      <xdr:spPr>
        <a:xfrm>
          <a:off x="16230600" y="1576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17783</xdr:rowOff>
    </xdr:from>
    <xdr:to>
      <xdr:col>23</xdr:col>
      <xdr:colOff>517525</xdr:colOff>
      <xdr:row>98</xdr:row>
      <xdr:rowOff>19360</xdr:rowOff>
    </xdr:to>
    <xdr:cxnSp macro="">
      <xdr:nvCxnSpPr>
        <xdr:cNvPr id="681" name="直線コネクタ 680"/>
        <xdr:cNvCxnSpPr/>
      </xdr:nvCxnSpPr>
      <xdr:spPr>
        <a:xfrm flipV="1">
          <a:off x="15481300" y="16819883"/>
          <a:ext cx="838200" cy="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148121</xdr:rowOff>
    </xdr:from>
    <xdr:ext cx="599010" cy="259045"/>
    <xdr:sp macro="" textlink="">
      <xdr:nvSpPr>
        <xdr:cNvPr id="682" name="公債費平均値テキスト"/>
        <xdr:cNvSpPr txBox="1"/>
      </xdr:nvSpPr>
      <xdr:spPr>
        <a:xfrm>
          <a:off x="16370300" y="162644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104,551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125244</xdr:rowOff>
    </xdr:from>
    <xdr:to>
      <xdr:col>23</xdr:col>
      <xdr:colOff>568325</xdr:colOff>
      <xdr:row>96</xdr:row>
      <xdr:rowOff>55394</xdr:rowOff>
    </xdr:to>
    <xdr:sp macro="" textlink="">
      <xdr:nvSpPr>
        <xdr:cNvPr id="683" name="フローチャート : 判断 682"/>
        <xdr:cNvSpPr/>
      </xdr:nvSpPr>
      <xdr:spPr>
        <a:xfrm>
          <a:off x="162687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12264</xdr:rowOff>
    </xdr:from>
    <xdr:to>
      <xdr:col>22</xdr:col>
      <xdr:colOff>365125</xdr:colOff>
      <xdr:row>98</xdr:row>
      <xdr:rowOff>19360</xdr:rowOff>
    </xdr:to>
    <xdr:cxnSp macro="">
      <xdr:nvCxnSpPr>
        <xdr:cNvPr id="684" name="直線コネクタ 683"/>
        <xdr:cNvCxnSpPr/>
      </xdr:nvCxnSpPr>
      <xdr:spPr>
        <a:xfrm>
          <a:off x="14592300" y="16814364"/>
          <a:ext cx="889000" cy="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122307</xdr:rowOff>
    </xdr:from>
    <xdr:to>
      <xdr:col>22</xdr:col>
      <xdr:colOff>415925</xdr:colOff>
      <xdr:row>96</xdr:row>
      <xdr:rowOff>52457</xdr:rowOff>
    </xdr:to>
    <xdr:sp macro="" textlink="">
      <xdr:nvSpPr>
        <xdr:cNvPr id="685" name="フローチャート : 判断 684"/>
        <xdr:cNvSpPr/>
      </xdr:nvSpPr>
      <xdr:spPr>
        <a:xfrm>
          <a:off x="15430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68984</xdr:rowOff>
    </xdr:from>
    <xdr:ext cx="599010" cy="259045"/>
    <xdr:sp macro="" textlink="">
      <xdr:nvSpPr>
        <xdr:cNvPr id="686" name="テキスト ボックス 685"/>
        <xdr:cNvSpPr txBox="1"/>
      </xdr:nvSpPr>
      <xdr:spPr>
        <a:xfrm>
          <a:off x="15181794"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12264</xdr:rowOff>
    </xdr:from>
    <xdr:to>
      <xdr:col>21</xdr:col>
      <xdr:colOff>161925</xdr:colOff>
      <xdr:row>98</xdr:row>
      <xdr:rowOff>15703</xdr:rowOff>
    </xdr:to>
    <xdr:cxnSp macro="">
      <xdr:nvCxnSpPr>
        <xdr:cNvPr id="687" name="直線コネクタ 686"/>
        <xdr:cNvCxnSpPr/>
      </xdr:nvCxnSpPr>
      <xdr:spPr>
        <a:xfrm flipV="1">
          <a:off x="13703300" y="16814364"/>
          <a:ext cx="889000" cy="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99439</xdr:rowOff>
    </xdr:from>
    <xdr:to>
      <xdr:col>21</xdr:col>
      <xdr:colOff>212725</xdr:colOff>
      <xdr:row>96</xdr:row>
      <xdr:rowOff>29589</xdr:rowOff>
    </xdr:to>
    <xdr:sp macro="" textlink="">
      <xdr:nvSpPr>
        <xdr:cNvPr id="688" name="フローチャート : 判断 687"/>
        <xdr:cNvSpPr/>
      </xdr:nvSpPr>
      <xdr:spPr>
        <a:xfrm>
          <a:off x="14541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46116</xdr:rowOff>
    </xdr:from>
    <xdr:ext cx="599010" cy="259045"/>
    <xdr:sp macro="" textlink="">
      <xdr:nvSpPr>
        <xdr:cNvPr id="689" name="テキスト ボックス 688"/>
        <xdr:cNvSpPr txBox="1"/>
      </xdr:nvSpPr>
      <xdr:spPr>
        <a:xfrm>
          <a:off x="14292794"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15703</xdr:rowOff>
    </xdr:from>
    <xdr:to>
      <xdr:col>19</xdr:col>
      <xdr:colOff>644525</xdr:colOff>
      <xdr:row>98</xdr:row>
      <xdr:rowOff>22844</xdr:rowOff>
    </xdr:to>
    <xdr:cxnSp macro="">
      <xdr:nvCxnSpPr>
        <xdr:cNvPr id="690" name="直線コネクタ 689"/>
        <xdr:cNvCxnSpPr/>
      </xdr:nvCxnSpPr>
      <xdr:spPr>
        <a:xfrm flipV="1">
          <a:off x="12814300" y="16817803"/>
          <a:ext cx="889000" cy="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104189</xdr:rowOff>
    </xdr:from>
    <xdr:to>
      <xdr:col>20</xdr:col>
      <xdr:colOff>9525</xdr:colOff>
      <xdr:row>96</xdr:row>
      <xdr:rowOff>34339</xdr:rowOff>
    </xdr:to>
    <xdr:sp macro="" textlink="">
      <xdr:nvSpPr>
        <xdr:cNvPr id="691" name="フローチャート : 判断 690"/>
        <xdr:cNvSpPr/>
      </xdr:nvSpPr>
      <xdr:spPr>
        <a:xfrm>
          <a:off x="13652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50866</xdr:rowOff>
    </xdr:from>
    <xdr:ext cx="599010" cy="259045"/>
    <xdr:sp macro="" textlink="">
      <xdr:nvSpPr>
        <xdr:cNvPr id="692" name="テキスト ボックス 691"/>
        <xdr:cNvSpPr txBox="1"/>
      </xdr:nvSpPr>
      <xdr:spPr>
        <a:xfrm>
          <a:off x="13403794" y="1616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94300</xdr:rowOff>
    </xdr:from>
    <xdr:to>
      <xdr:col>18</xdr:col>
      <xdr:colOff>492125</xdr:colOff>
      <xdr:row>96</xdr:row>
      <xdr:rowOff>24450</xdr:rowOff>
    </xdr:to>
    <xdr:sp macro="" textlink="">
      <xdr:nvSpPr>
        <xdr:cNvPr id="693" name="フローチャート : 判断 692"/>
        <xdr:cNvSpPr/>
      </xdr:nvSpPr>
      <xdr:spPr>
        <a:xfrm>
          <a:off x="12763500" y="163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40977</xdr:rowOff>
    </xdr:from>
    <xdr:ext cx="599010" cy="259045"/>
    <xdr:sp macro="" textlink="">
      <xdr:nvSpPr>
        <xdr:cNvPr id="694" name="テキスト ボックス 693"/>
        <xdr:cNvSpPr txBox="1"/>
      </xdr:nvSpPr>
      <xdr:spPr>
        <a:xfrm>
          <a:off x="12514794" y="16157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138433</xdr:rowOff>
    </xdr:from>
    <xdr:to>
      <xdr:col>23</xdr:col>
      <xdr:colOff>568325</xdr:colOff>
      <xdr:row>98</xdr:row>
      <xdr:rowOff>68583</xdr:rowOff>
    </xdr:to>
    <xdr:sp macro="" textlink="">
      <xdr:nvSpPr>
        <xdr:cNvPr id="700" name="円/楕円 699"/>
        <xdr:cNvSpPr/>
      </xdr:nvSpPr>
      <xdr:spPr>
        <a:xfrm>
          <a:off x="16268700" y="1676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53360</xdr:rowOff>
    </xdr:from>
    <xdr:ext cx="534377" cy="259045"/>
    <xdr:sp macro="" textlink="">
      <xdr:nvSpPr>
        <xdr:cNvPr id="701" name="公債費該当値テキスト"/>
        <xdr:cNvSpPr txBox="1"/>
      </xdr:nvSpPr>
      <xdr:spPr>
        <a:xfrm>
          <a:off x="16370300" y="1668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26,666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140010</xdr:rowOff>
    </xdr:from>
    <xdr:to>
      <xdr:col>22</xdr:col>
      <xdr:colOff>415925</xdr:colOff>
      <xdr:row>98</xdr:row>
      <xdr:rowOff>70160</xdr:rowOff>
    </xdr:to>
    <xdr:sp macro="" textlink="">
      <xdr:nvSpPr>
        <xdr:cNvPr id="702" name="円/楕円 701"/>
        <xdr:cNvSpPr/>
      </xdr:nvSpPr>
      <xdr:spPr>
        <a:xfrm>
          <a:off x="15430500" y="1677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61287</xdr:rowOff>
    </xdr:from>
    <xdr:ext cx="534377" cy="259045"/>
    <xdr:sp macro="" textlink="">
      <xdr:nvSpPr>
        <xdr:cNvPr id="703" name="テキスト ボックス 702"/>
        <xdr:cNvSpPr txBox="1"/>
      </xdr:nvSpPr>
      <xdr:spPr>
        <a:xfrm>
          <a:off x="15214111" y="1686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26,321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132914</xdr:rowOff>
    </xdr:from>
    <xdr:to>
      <xdr:col>21</xdr:col>
      <xdr:colOff>212725</xdr:colOff>
      <xdr:row>98</xdr:row>
      <xdr:rowOff>63064</xdr:rowOff>
    </xdr:to>
    <xdr:sp macro="" textlink="">
      <xdr:nvSpPr>
        <xdr:cNvPr id="704" name="円/楕円 703"/>
        <xdr:cNvSpPr/>
      </xdr:nvSpPr>
      <xdr:spPr>
        <a:xfrm>
          <a:off x="14541500" y="1676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54191</xdr:rowOff>
    </xdr:from>
    <xdr:ext cx="534377" cy="259045"/>
    <xdr:sp macro="" textlink="">
      <xdr:nvSpPr>
        <xdr:cNvPr id="705" name="テキスト ボックス 704"/>
        <xdr:cNvSpPr txBox="1"/>
      </xdr:nvSpPr>
      <xdr:spPr>
        <a:xfrm>
          <a:off x="14325111" y="1685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27,873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136353</xdr:rowOff>
    </xdr:from>
    <xdr:to>
      <xdr:col>20</xdr:col>
      <xdr:colOff>9525</xdr:colOff>
      <xdr:row>98</xdr:row>
      <xdr:rowOff>66503</xdr:rowOff>
    </xdr:to>
    <xdr:sp macro="" textlink="">
      <xdr:nvSpPr>
        <xdr:cNvPr id="706" name="円/楕円 705"/>
        <xdr:cNvSpPr/>
      </xdr:nvSpPr>
      <xdr:spPr>
        <a:xfrm>
          <a:off x="13652500" y="1676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57630</xdr:rowOff>
    </xdr:from>
    <xdr:ext cx="534377" cy="259045"/>
    <xdr:sp macro="" textlink="">
      <xdr:nvSpPr>
        <xdr:cNvPr id="707" name="テキスト ボックス 706"/>
        <xdr:cNvSpPr txBox="1"/>
      </xdr:nvSpPr>
      <xdr:spPr>
        <a:xfrm>
          <a:off x="13436111" y="1685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27,121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143494</xdr:rowOff>
    </xdr:from>
    <xdr:to>
      <xdr:col>18</xdr:col>
      <xdr:colOff>492125</xdr:colOff>
      <xdr:row>98</xdr:row>
      <xdr:rowOff>73644</xdr:rowOff>
    </xdr:to>
    <xdr:sp macro="" textlink="">
      <xdr:nvSpPr>
        <xdr:cNvPr id="708" name="円/楕円 707"/>
        <xdr:cNvSpPr/>
      </xdr:nvSpPr>
      <xdr:spPr>
        <a:xfrm>
          <a:off x="12763500" y="1677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64771</xdr:rowOff>
    </xdr:from>
    <xdr:ext cx="534377" cy="259045"/>
    <xdr:sp macro="" textlink="">
      <xdr:nvSpPr>
        <xdr:cNvPr id="709" name="テキスト ボックス 708"/>
        <xdr:cNvSpPr txBox="1"/>
      </xdr:nvSpPr>
      <xdr:spPr>
        <a:xfrm>
          <a:off x="12547111" y="1686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25,559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7" name="テキスト ボックス 72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9" name="テキスト ボックス 72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114173</xdr:rowOff>
    </xdr:from>
    <xdr:to>
      <xdr:col>32</xdr:col>
      <xdr:colOff>186689</xdr:colOff>
      <xdr:row>39</xdr:row>
      <xdr:rowOff>44450</xdr:rowOff>
    </xdr:to>
    <xdr:cxnSp macro="">
      <xdr:nvCxnSpPr>
        <xdr:cNvPr id="733" name="直線コネクタ 732"/>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73169</xdr:rowOff>
    </xdr:from>
    <xdr:ext cx="249299" cy="259045"/>
    <xdr:sp macro="" textlink="">
      <xdr:nvSpPr>
        <xdr:cNvPr id="734" name="諸支出金最小値テキスト"/>
        <xdr:cNvSpPr txBox="1"/>
      </xdr:nvSpPr>
      <xdr:spPr>
        <a:xfrm>
          <a:off x="22212300" y="6759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60850</xdr:rowOff>
    </xdr:from>
    <xdr:ext cx="469744" cy="259045"/>
    <xdr:sp macro="" textlink="">
      <xdr:nvSpPr>
        <xdr:cNvPr id="736" name="諸支出金最大値テキスト"/>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3,417</a:t>
          </a:r>
          <a:endParaRPr kumimoji="1" lang="ja-JP" altLang="en-US" sz="1000" b="1">
            <a:latin typeface="ＭＳ Ｐゴシック"/>
          </a:endParaRPr>
        </a:p>
      </xdr:txBody>
    </xdr:sp>
    <xdr:clientData/>
  </xdr:oneCellAnchor>
  <xdr:twoCellAnchor>
    <xdr:from>
      <xdr:col>32</xdr:col>
      <xdr:colOff>98425</xdr:colOff>
      <xdr:row>31</xdr:row>
      <xdr:rowOff>114173</xdr:rowOff>
    </xdr:from>
    <xdr:to>
      <xdr:col>32</xdr:col>
      <xdr:colOff>276225</xdr:colOff>
      <xdr:row>31</xdr:row>
      <xdr:rowOff>114173</xdr:rowOff>
    </xdr:to>
    <xdr:cxnSp macro="">
      <xdr:nvCxnSpPr>
        <xdr:cNvPr id="737" name="直線コネクタ 736"/>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8" name="直線コネクタ 73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162069</xdr:rowOff>
    </xdr:from>
    <xdr:ext cx="313932" cy="259045"/>
    <xdr:sp macro="" textlink="">
      <xdr:nvSpPr>
        <xdr:cNvPr id="739" name="諸支出金平均値テキスト"/>
        <xdr:cNvSpPr txBox="1"/>
      </xdr:nvSpPr>
      <xdr:spPr>
        <a:xfrm>
          <a:off x="22212300" y="650571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139192</xdr:rowOff>
    </xdr:from>
    <xdr:to>
      <xdr:col>32</xdr:col>
      <xdr:colOff>238125</xdr:colOff>
      <xdr:row>39</xdr:row>
      <xdr:rowOff>69342</xdr:rowOff>
    </xdr:to>
    <xdr:sp macro="" textlink="">
      <xdr:nvSpPr>
        <xdr:cNvPr id="740" name="フローチャート : 判断 739"/>
        <xdr:cNvSpPr/>
      </xdr:nvSpPr>
      <xdr:spPr>
        <a:xfrm>
          <a:off x="221107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1" name="直線コネクタ 74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135382</xdr:rowOff>
    </xdr:from>
    <xdr:to>
      <xdr:col>31</xdr:col>
      <xdr:colOff>85725</xdr:colOff>
      <xdr:row>39</xdr:row>
      <xdr:rowOff>65532</xdr:rowOff>
    </xdr:to>
    <xdr:sp macro="" textlink="">
      <xdr:nvSpPr>
        <xdr:cNvPr id="742" name="フローチャート : 判断 741"/>
        <xdr:cNvSpPr/>
      </xdr:nvSpPr>
      <xdr:spPr>
        <a:xfrm>
          <a:off x="212725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82059</xdr:rowOff>
    </xdr:from>
    <xdr:ext cx="313932" cy="259045"/>
    <xdr:sp macro="" textlink="">
      <xdr:nvSpPr>
        <xdr:cNvPr id="743" name="テキスト ボックス 742"/>
        <xdr:cNvSpPr txBox="1"/>
      </xdr:nvSpPr>
      <xdr:spPr>
        <a:xfrm>
          <a:off x="21166333" y="6425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4" name="直線コネクタ 74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108712</xdr:rowOff>
    </xdr:from>
    <xdr:to>
      <xdr:col>29</xdr:col>
      <xdr:colOff>568325</xdr:colOff>
      <xdr:row>39</xdr:row>
      <xdr:rowOff>38862</xdr:rowOff>
    </xdr:to>
    <xdr:sp macro="" textlink="">
      <xdr:nvSpPr>
        <xdr:cNvPr id="745" name="フローチャート : 判断 744"/>
        <xdr:cNvSpPr/>
      </xdr:nvSpPr>
      <xdr:spPr>
        <a:xfrm>
          <a:off x="20383500" y="662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55389</xdr:rowOff>
    </xdr:from>
    <xdr:ext cx="378565" cy="259045"/>
    <xdr:sp macro="" textlink="">
      <xdr:nvSpPr>
        <xdr:cNvPr id="746" name="テキスト ボックス 745"/>
        <xdr:cNvSpPr txBox="1"/>
      </xdr:nvSpPr>
      <xdr:spPr>
        <a:xfrm>
          <a:off x="20245017" y="6399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7" name="直線コネクタ 74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104521</xdr:rowOff>
    </xdr:from>
    <xdr:to>
      <xdr:col>28</xdr:col>
      <xdr:colOff>365125</xdr:colOff>
      <xdr:row>39</xdr:row>
      <xdr:rowOff>34671</xdr:rowOff>
    </xdr:to>
    <xdr:sp macro="" textlink="">
      <xdr:nvSpPr>
        <xdr:cNvPr id="748" name="フローチャート : 判断 747"/>
        <xdr:cNvSpPr/>
      </xdr:nvSpPr>
      <xdr:spPr>
        <a:xfrm>
          <a:off x="19494500" y="66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51198</xdr:rowOff>
    </xdr:from>
    <xdr:ext cx="378565" cy="259045"/>
    <xdr:sp macro="" textlink="">
      <xdr:nvSpPr>
        <xdr:cNvPr id="749" name="テキスト ボックス 748"/>
        <xdr:cNvSpPr txBox="1"/>
      </xdr:nvSpPr>
      <xdr:spPr>
        <a:xfrm>
          <a:off x="19356017" y="639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104902</xdr:rowOff>
    </xdr:from>
    <xdr:to>
      <xdr:col>27</xdr:col>
      <xdr:colOff>161925</xdr:colOff>
      <xdr:row>39</xdr:row>
      <xdr:rowOff>35052</xdr:rowOff>
    </xdr:to>
    <xdr:sp macro="" textlink="">
      <xdr:nvSpPr>
        <xdr:cNvPr id="750" name="フローチャート : 判断 749"/>
        <xdr:cNvSpPr/>
      </xdr:nvSpPr>
      <xdr:spPr>
        <a:xfrm>
          <a:off x="18605500" y="662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51579</xdr:rowOff>
    </xdr:from>
    <xdr:ext cx="378565" cy="259045"/>
    <xdr:sp macro="" textlink="">
      <xdr:nvSpPr>
        <xdr:cNvPr id="751" name="テキスト ボックス 750"/>
        <xdr:cNvSpPr txBox="1"/>
      </xdr:nvSpPr>
      <xdr:spPr>
        <a:xfrm>
          <a:off x="18467017" y="6395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7" name="円/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117619</xdr:rowOff>
    </xdr:from>
    <xdr:ext cx="249299" cy="259045"/>
    <xdr:sp macro="" textlink="">
      <xdr:nvSpPr>
        <xdr:cNvPr id="758" name="諸支出金該当値テキスト"/>
        <xdr:cNvSpPr txBox="1"/>
      </xdr:nvSpPr>
      <xdr:spPr>
        <a:xfrm>
          <a:off x="22212300" y="6632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9" name="円/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0" name="テキスト ボックス 75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1" name="円/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2" name="テキスト ボックス 76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3" name="円/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4" name="テキスト ボックス 76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5" name="円/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6" name="テキスト ボックス 76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9" name="フローチャート :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1" name="フローチャート :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2" name="テキスト ボックス 79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4" name="フローチャート :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5" name="テキスト ボックス 79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7" name="フローチャート :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8" name="テキスト ボックス 79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9" name="フローチャート :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0" name="テキスト ボックス 79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円/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8" name="円/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9" name="テキスト ボックス 80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0" name="円/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1" name="テキスト ボックス 81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2" name="円/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3" name="テキスト ボックス 81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円/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5" name="テキスト ボックス 81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当町は、人口８千人未満の小規模団体であるため、議会費、総務費の費用を除くと、類似団体平均を下回る結果となっており、</a:t>
          </a:r>
          <a:r>
            <a:rPr kumimoji="1" lang="ja-JP" altLang="en-US" sz="1100">
              <a:solidFill>
                <a:schemeClr val="dk1"/>
              </a:solidFill>
              <a:effectLst/>
              <a:latin typeface="+mn-lt"/>
              <a:ea typeface="+mn-ea"/>
              <a:cs typeface="+mn-cs"/>
            </a:rPr>
            <a:t>大半が県平均を上回っているものの</a:t>
          </a:r>
          <a:r>
            <a:rPr kumimoji="1" lang="ja-JP" altLang="ja-JP" sz="1100">
              <a:solidFill>
                <a:schemeClr val="dk1"/>
              </a:solidFill>
              <a:effectLst/>
              <a:latin typeface="+mn-lt"/>
              <a:ea typeface="+mn-ea"/>
              <a:cs typeface="+mn-cs"/>
            </a:rPr>
            <a:t>全体としては概ね健全な財政運営がなされている。総務費においては空港対策経費として成田国際空港を離発着する航空機の騒音対策事業にかかる経費や各種補助金が多額となっていることが総務費全体を押し上げる要因となっている。また議会費が類似団体と比較して上回っている要因としては議員報酬が類似団体と比較して高額と</a:t>
          </a:r>
          <a:r>
            <a:rPr lang="ja-JP" altLang="ja-JP" sz="1100">
              <a:solidFill>
                <a:schemeClr val="dk1"/>
              </a:solidFill>
              <a:effectLst/>
              <a:latin typeface="+mn-lt"/>
              <a:ea typeface="+mn-ea"/>
              <a:cs typeface="+mn-cs"/>
            </a:rPr>
            <a:t>なっていることが要因と推測される。</a:t>
          </a:r>
          <a:r>
            <a:rPr kumimoji="1" lang="ja-JP" altLang="ja-JP" sz="1100">
              <a:solidFill>
                <a:schemeClr val="dk1"/>
              </a:solidFill>
              <a:effectLst/>
              <a:latin typeface="+mn-lt"/>
              <a:ea typeface="+mn-ea"/>
              <a:cs typeface="+mn-cs"/>
            </a:rPr>
            <a:t>商工費</a:t>
          </a:r>
          <a:r>
            <a:rPr kumimoji="1" lang="ja-JP" altLang="en-US" sz="1100">
              <a:solidFill>
                <a:schemeClr val="dk1"/>
              </a:solidFill>
              <a:effectLst/>
              <a:latin typeface="+mn-lt"/>
              <a:ea typeface="+mn-ea"/>
              <a:cs typeface="+mn-cs"/>
            </a:rPr>
            <a:t>は２７年度</a:t>
          </a:r>
          <a:r>
            <a:rPr kumimoji="1" lang="ja-JP" altLang="ja-JP" sz="1100">
              <a:solidFill>
                <a:schemeClr val="dk1"/>
              </a:solidFill>
              <a:effectLst/>
              <a:latin typeface="+mn-lt"/>
              <a:ea typeface="+mn-ea"/>
              <a:cs typeface="+mn-cs"/>
            </a:rPr>
            <a:t>が増額となっ</a:t>
          </a:r>
          <a:r>
            <a:rPr kumimoji="1" lang="ja-JP" altLang="en-US" sz="1100">
              <a:solidFill>
                <a:schemeClr val="dk1"/>
              </a:solidFill>
              <a:effectLst/>
              <a:latin typeface="+mn-lt"/>
              <a:ea typeface="+mn-ea"/>
              <a:cs typeface="+mn-cs"/>
            </a:rPr>
            <a:t>たものの、例年並みの水準まで下がっており、問題のない水準にあると思われる。</a:t>
          </a:r>
          <a:r>
            <a:rPr kumimoji="1" lang="ja-JP" altLang="ja-JP" sz="1100">
              <a:solidFill>
                <a:schemeClr val="dk1"/>
              </a:solidFill>
              <a:effectLst/>
              <a:latin typeface="+mn-lt"/>
              <a:ea typeface="+mn-ea"/>
              <a:cs typeface="+mn-cs"/>
            </a:rPr>
            <a:t>今後も健全な財政運営に努めていく。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千葉県芝山町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財政調整基金は、２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積み増しを行</a:t>
          </a:r>
          <a:r>
            <a:rPr kumimoji="1" lang="ja-JP" altLang="en-US" sz="1100">
              <a:solidFill>
                <a:schemeClr val="dk1"/>
              </a:solidFill>
              <a:effectLst/>
              <a:latin typeface="+mn-lt"/>
              <a:ea typeface="+mn-ea"/>
              <a:cs typeface="+mn-cs"/>
            </a:rPr>
            <a:t>い、</a:t>
          </a:r>
          <a:r>
            <a:rPr kumimoji="1" lang="ja-JP" altLang="ja-JP" sz="1100">
              <a:solidFill>
                <a:schemeClr val="dk1"/>
              </a:solidFill>
              <a:effectLst/>
              <a:latin typeface="+mn-lt"/>
              <a:ea typeface="+mn-ea"/>
              <a:cs typeface="+mn-cs"/>
            </a:rPr>
            <a:t>２</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を超える水準を保っている</a:t>
          </a:r>
          <a:r>
            <a:rPr kumimoji="1" lang="ja-JP" altLang="ja-JP" sz="1100">
              <a:solidFill>
                <a:schemeClr val="dk1"/>
              </a:solidFill>
              <a:effectLst/>
              <a:latin typeface="+mn-lt"/>
              <a:ea typeface="+mn-ea"/>
              <a:cs typeface="+mn-cs"/>
            </a:rPr>
            <a:t>。平成２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年度末残高は６</a:t>
          </a:r>
          <a:r>
            <a:rPr kumimoji="1" lang="ja-JP" altLang="en-US" sz="1100">
              <a:solidFill>
                <a:schemeClr val="dk1"/>
              </a:solidFill>
              <a:effectLst/>
              <a:latin typeface="+mn-lt"/>
              <a:ea typeface="+mn-ea"/>
              <a:cs typeface="+mn-cs"/>
            </a:rPr>
            <a:t>８６</a:t>
          </a:r>
          <a:r>
            <a:rPr kumimoji="1" lang="ja-JP" altLang="ja-JP" sz="1100">
              <a:solidFill>
                <a:schemeClr val="dk1"/>
              </a:solidFill>
              <a:effectLst/>
              <a:latin typeface="+mn-lt"/>
              <a:ea typeface="+mn-ea"/>
              <a:cs typeface="+mn-cs"/>
            </a:rPr>
            <a:t>百万（標準財政規模比２</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４６</a:t>
          </a:r>
          <a:r>
            <a:rPr kumimoji="1" lang="ja-JP" altLang="ja-JP" sz="1100">
              <a:solidFill>
                <a:schemeClr val="dk1"/>
              </a:solidFill>
              <a:effectLst/>
              <a:latin typeface="+mn-lt"/>
              <a:ea typeface="+mn-ea"/>
              <a:cs typeface="+mn-cs"/>
            </a:rPr>
            <a:t>％）となっている。今後も事業の選択と集中を徹底し、行政運営の効率化・合理化を図り、標準財政規模比２８％程度を目標として積み増しを実施していく。</a:t>
          </a:r>
          <a:endParaRPr lang="ja-JP" altLang="ja-JP" sz="1400">
            <a:effectLst/>
          </a:endParaRPr>
        </a:p>
        <a:p>
          <a:r>
            <a:rPr kumimoji="1" lang="ja-JP" altLang="ja-JP" sz="1100">
              <a:solidFill>
                <a:schemeClr val="dk1"/>
              </a:solidFill>
              <a:effectLst/>
              <a:latin typeface="+mn-lt"/>
              <a:ea typeface="+mn-ea"/>
              <a:cs typeface="+mn-cs"/>
            </a:rPr>
            <a:t>　実質単年度収支は、</a:t>
          </a:r>
          <a:r>
            <a:rPr kumimoji="1" lang="ja-JP" altLang="en-US" sz="1100">
              <a:solidFill>
                <a:schemeClr val="dk1"/>
              </a:solidFill>
              <a:effectLst/>
              <a:latin typeface="+mn-lt"/>
              <a:ea typeface="+mn-ea"/>
              <a:cs typeface="+mn-cs"/>
            </a:rPr>
            <a:t>対前年度比で</a:t>
          </a:r>
          <a:r>
            <a:rPr kumimoji="1" lang="ja-JP" altLang="ja-JP" sz="1100">
              <a:solidFill>
                <a:schemeClr val="dk1"/>
              </a:solidFill>
              <a:effectLst/>
              <a:latin typeface="+mn-lt"/>
              <a:ea typeface="+mn-ea"/>
              <a:cs typeface="+mn-cs"/>
            </a:rPr>
            <a:t>２</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６３</a:t>
          </a:r>
          <a:r>
            <a:rPr kumimoji="1" lang="ja-JP" altLang="ja-JP" sz="1100">
              <a:solidFill>
                <a:schemeClr val="dk1"/>
              </a:solidFill>
              <a:effectLst/>
              <a:latin typeface="+mn-lt"/>
              <a:ea typeface="+mn-ea"/>
              <a:cs typeface="+mn-cs"/>
            </a:rPr>
            <a:t>０千円のプラス、標準財政規模費</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５３</a:t>
          </a:r>
          <a:r>
            <a:rPr kumimoji="1" lang="ja-JP" altLang="ja-JP" sz="1100">
              <a:solidFill>
                <a:schemeClr val="dk1"/>
              </a:solidFill>
              <a:effectLst/>
              <a:latin typeface="+mn-lt"/>
              <a:ea typeface="+mn-ea"/>
              <a:cs typeface="+mn-cs"/>
            </a:rPr>
            <a:t>％と改善している。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千葉県芝山町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これまでも全ての会計において、繰上充用や一時借入金等の対策を実施することなく、黒字経営となっており、健全な財政状況といえる。</a:t>
          </a:r>
          <a:endParaRPr lang="ja-JP" altLang="ja-JP" sz="1400">
            <a:effectLst/>
          </a:endParaRPr>
        </a:p>
        <a:p>
          <a:r>
            <a:rPr kumimoji="1" lang="ja-JP" altLang="ja-JP" sz="1100">
              <a:solidFill>
                <a:schemeClr val="dk1"/>
              </a:solidFill>
              <a:effectLst/>
              <a:latin typeface="+mn-lt"/>
              <a:ea typeface="+mn-ea"/>
              <a:cs typeface="+mn-cs"/>
            </a:rPr>
            <a:t>　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年度では国民健康保険特別会計の実質収支額が</a:t>
          </a:r>
          <a:r>
            <a:rPr kumimoji="1" lang="ja-JP" altLang="en-US" sz="1100">
              <a:solidFill>
                <a:schemeClr val="dk1"/>
              </a:solidFill>
              <a:effectLst/>
              <a:latin typeface="+mn-lt"/>
              <a:ea typeface="+mn-ea"/>
              <a:cs typeface="+mn-cs"/>
            </a:rPr>
            <a:t>１９</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６４１</a:t>
          </a:r>
          <a:r>
            <a:rPr kumimoji="1" lang="ja-JP" altLang="ja-JP" sz="1100">
              <a:solidFill>
                <a:schemeClr val="dk1"/>
              </a:solidFill>
              <a:effectLst/>
              <a:latin typeface="+mn-lt"/>
              <a:ea typeface="+mn-ea"/>
              <a:cs typeface="+mn-cs"/>
            </a:rPr>
            <a:t>千円となり、標準財政規模比で前年よりも</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２９</a:t>
          </a:r>
          <a:r>
            <a:rPr kumimoji="1" lang="ja-JP" altLang="ja-JP" sz="1100">
              <a:solidFill>
                <a:schemeClr val="dk1"/>
              </a:solidFill>
              <a:effectLst/>
              <a:latin typeface="+mn-lt"/>
              <a:ea typeface="+mn-ea"/>
              <a:cs typeface="+mn-cs"/>
            </a:rPr>
            <a:t>ポイント減少した。過去５年の単純平均の当該数値は</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３７</a:t>
          </a:r>
          <a:r>
            <a:rPr kumimoji="1" lang="ja-JP" altLang="ja-JP" sz="1100">
              <a:solidFill>
                <a:schemeClr val="dk1"/>
              </a:solidFill>
              <a:effectLst/>
              <a:latin typeface="+mn-lt"/>
              <a:ea typeface="+mn-ea"/>
              <a:cs typeface="+mn-cs"/>
            </a:rPr>
            <a:t>％であることから実質収支としては大きい額とはなっていないと思われる。</a:t>
          </a:r>
          <a:endParaRPr lang="ja-JP" altLang="ja-JP" sz="1400">
            <a:effectLst/>
          </a:endParaRPr>
        </a:p>
        <a:p>
          <a:r>
            <a:rPr kumimoji="1" lang="ja-JP" altLang="ja-JP" sz="1100">
              <a:solidFill>
                <a:schemeClr val="dk1"/>
              </a:solidFill>
              <a:effectLst/>
              <a:latin typeface="+mn-lt"/>
              <a:ea typeface="+mn-ea"/>
              <a:cs typeface="+mn-cs"/>
            </a:rPr>
            <a:t>　一般会計では、２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年度実質収支額が２３</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１６１</a:t>
          </a:r>
          <a:r>
            <a:rPr kumimoji="1" lang="ja-JP" altLang="ja-JP" sz="1100">
              <a:solidFill>
                <a:schemeClr val="dk1"/>
              </a:solidFill>
              <a:effectLst/>
              <a:latin typeface="+mn-lt"/>
              <a:ea typeface="+mn-ea"/>
              <a:cs typeface="+mn-cs"/>
            </a:rPr>
            <a:t>千円、標準財政規模比で８．０</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％（過去５年の単純平均９．</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１％）となっている。実質収支比率は一般的に３％から５％が望ましいとされているが現状の数値程度であれば問題ないと判断している。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千葉県芝山町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元利償還金は一部事務組合が起こした地方債の元利償還金に対する負担金等の増加はあるものの、過去に起こした地方債の償還完了により公債費が微減した。</a:t>
          </a:r>
          <a:endParaRPr lang="ja-JP" altLang="ja-JP" sz="1400">
            <a:effectLst/>
          </a:endParaRPr>
        </a:p>
        <a:p>
          <a:r>
            <a:rPr kumimoji="1" lang="ja-JP" altLang="ja-JP" sz="1100">
              <a:solidFill>
                <a:schemeClr val="dk1"/>
              </a:solidFill>
              <a:effectLst/>
              <a:latin typeface="+mn-lt"/>
              <a:ea typeface="+mn-ea"/>
              <a:cs typeface="+mn-cs"/>
            </a:rPr>
            <a:t>　公営企業債の元利償還金に対する繰入金については年々増加傾向にあるが、これは公共下水道事業で現在も地方債を発行しているためであり、今後も数年は増加していく見込みである。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千葉県芝山町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将来負担額は２８年度に建設地方債の発行額が償還額以上となったため増加しているが、現状の水準であれば問題ない水準にあると思われる。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特定目的基金は今後予定される大規模事業に向けて計画的な積立を実施していく。</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将来負担比率の数値は表示されないものの、今後も負債の残高の動向には注視しつつ、年度発行限度額の設定など抑制策の検討を行っていく。</a:t>
          </a:r>
          <a:endParaRPr kumimoji="1" lang="en-US" altLang="ja-JP" sz="1100">
            <a:solidFill>
              <a:schemeClr val="dk1"/>
            </a:solidFill>
            <a:effectLst/>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千葉県芝山町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7,507
7,291
43.24
5,517,199
5,247,655
235,160
2,926,340
2,551,654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有形固定資産減価償却率は類似団体平均を０．４ポイント上回っているもの大きく乖離してはいないものの保育所・公民館のいずれもは７０％以上、道路についても６９．７％と高い比率となっている。。平成２８年度に策定した公共施設等総合管理計画に基づき、老朽化した施設の集約化・複合化・除却を進めていく。</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412628</xdr:colOff>
      <xdr:row>36</xdr:row>
      <xdr:rowOff>64949</xdr:rowOff>
    </xdr:from>
    <xdr:ext cx="308097" cy="225703"/>
    <xdr:sp macro="" textlink="">
      <xdr:nvSpPr>
        <xdr:cNvPr id="56" name="テキスト ボックス 55"/>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7" name="直線コネクタ 56"/>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8" name="テキスト ボックス 57"/>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9" name="直線コネクタ 58"/>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60" name="テキスト ボックス 59"/>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61" name="直線コネクタ 60"/>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2" name="テキスト ボックス 61"/>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3" name="直線コネクタ 62"/>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4" name="テキスト ボックス 63"/>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6" name="テキスト ボックス 65"/>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31623</xdr:rowOff>
    </xdr:from>
    <xdr:to>
      <xdr:col>3</xdr:col>
      <xdr:colOff>1170940</xdr:colOff>
      <xdr:row>33</xdr:row>
      <xdr:rowOff>68580</xdr:rowOff>
    </xdr:to>
    <xdr:cxnSp macro="">
      <xdr:nvCxnSpPr>
        <xdr:cNvPr id="68" name="直線コネクタ 67"/>
        <xdr:cNvCxnSpPr/>
      </xdr:nvCxnSpPr>
      <xdr:spPr>
        <a:xfrm flipV="1">
          <a:off x="4760595" y="5270373"/>
          <a:ext cx="1270" cy="123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72407</xdr:rowOff>
    </xdr:from>
    <xdr:ext cx="405111" cy="259045"/>
    <xdr:sp macro="" textlink="">
      <xdr:nvSpPr>
        <xdr:cNvPr id="69" name="有形固定資産減価償却率最小値テキスト"/>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3</xdr:col>
      <xdr:colOff>1082675</xdr:colOff>
      <xdr:row>33</xdr:row>
      <xdr:rowOff>68580</xdr:rowOff>
    </xdr:from>
    <xdr:to>
      <xdr:col>3</xdr:col>
      <xdr:colOff>1260475</xdr:colOff>
      <xdr:row>33</xdr:row>
      <xdr:rowOff>68580</xdr:rowOff>
    </xdr:to>
    <xdr:cxnSp macro="">
      <xdr:nvCxnSpPr>
        <xdr:cNvPr id="70" name="直線コネクタ 69"/>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24</xdr:row>
      <xdr:rowOff>149750</xdr:rowOff>
    </xdr:from>
    <xdr:ext cx="405111" cy="259045"/>
    <xdr:sp macro="" textlink="">
      <xdr:nvSpPr>
        <xdr:cNvPr id="71" name="有形固定資産減価償却率最大値テキスト"/>
        <xdr:cNvSpPr txBox="1"/>
      </xdr:nvSpPr>
      <xdr:spPr>
        <a:xfrm>
          <a:off x="4813300" y="5045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a:t>
          </a:r>
          <a:endParaRPr kumimoji="1" lang="ja-JP" altLang="en-US" sz="1000" b="1">
            <a:latin typeface="ＭＳ Ｐゴシック"/>
          </a:endParaRPr>
        </a:p>
      </xdr:txBody>
    </xdr:sp>
    <xdr:clientData/>
  </xdr:oneCellAnchor>
  <xdr:twoCellAnchor>
    <xdr:from>
      <xdr:col>3</xdr:col>
      <xdr:colOff>1082675</xdr:colOff>
      <xdr:row>26</xdr:row>
      <xdr:rowOff>31623</xdr:rowOff>
    </xdr:from>
    <xdr:to>
      <xdr:col>3</xdr:col>
      <xdr:colOff>1260475</xdr:colOff>
      <xdr:row>26</xdr:row>
      <xdr:rowOff>31623</xdr:rowOff>
    </xdr:to>
    <xdr:cxnSp macro="">
      <xdr:nvCxnSpPr>
        <xdr:cNvPr id="72" name="直線コネクタ 71"/>
        <xdr:cNvCxnSpPr/>
      </xdr:nvCxnSpPr>
      <xdr:spPr>
        <a:xfrm>
          <a:off x="4673600" y="5270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64533</xdr:rowOff>
    </xdr:from>
    <xdr:ext cx="405111" cy="259045"/>
    <xdr:sp macro="" textlink="">
      <xdr:nvSpPr>
        <xdr:cNvPr id="73" name="有形固定資産減価償却率平均値テキスト"/>
        <xdr:cNvSpPr txBox="1"/>
      </xdr:nvSpPr>
      <xdr:spPr>
        <a:xfrm>
          <a:off x="4813300" y="5817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86106</xdr:rowOff>
    </xdr:from>
    <xdr:to>
      <xdr:col>3</xdr:col>
      <xdr:colOff>1222375</xdr:colOff>
      <xdr:row>30</xdr:row>
      <xdr:rowOff>16256</xdr:rowOff>
    </xdr:to>
    <xdr:sp macro="" textlink="">
      <xdr:nvSpPr>
        <xdr:cNvPr id="74" name="フローチャート : 判断 73"/>
        <xdr:cNvSpPr/>
      </xdr:nvSpPr>
      <xdr:spPr>
        <a:xfrm>
          <a:off x="47117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114173</xdr:rowOff>
    </xdr:from>
    <xdr:to>
      <xdr:col>3</xdr:col>
      <xdr:colOff>511175</xdr:colOff>
      <xdr:row>30</xdr:row>
      <xdr:rowOff>44323</xdr:rowOff>
    </xdr:to>
    <xdr:sp macro="" textlink="">
      <xdr:nvSpPr>
        <xdr:cNvPr id="75" name="フローチャート : 判断 74"/>
        <xdr:cNvSpPr/>
      </xdr:nvSpPr>
      <xdr:spPr>
        <a:xfrm>
          <a:off x="4000500" y="5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29</xdr:row>
      <xdr:rowOff>66675</xdr:rowOff>
    </xdr:from>
    <xdr:to>
      <xdr:col>3</xdr:col>
      <xdr:colOff>511175</xdr:colOff>
      <xdr:row>29</xdr:row>
      <xdr:rowOff>168275</xdr:rowOff>
    </xdr:to>
    <xdr:sp macro="" textlink="">
      <xdr:nvSpPr>
        <xdr:cNvPr id="81" name="円/楕円 80"/>
        <xdr:cNvSpPr/>
      </xdr:nvSpPr>
      <xdr:spPr>
        <a:xfrm>
          <a:off x="4000500" y="581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35450</xdr:rowOff>
    </xdr:from>
    <xdr:ext cx="405111" cy="259045"/>
    <xdr:sp macro="" textlink="">
      <xdr:nvSpPr>
        <xdr:cNvPr id="82" name="n_1aveValue有形固定資産減価償却率"/>
        <xdr:cNvSpPr txBox="1"/>
      </xdr:nvSpPr>
      <xdr:spPr>
        <a:xfrm>
          <a:off x="3836043" y="5960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dr:col>3</xdr:col>
      <xdr:colOff>245118</xdr:colOff>
      <xdr:row>28</xdr:row>
      <xdr:rowOff>13352</xdr:rowOff>
    </xdr:from>
    <xdr:ext cx="405111" cy="259045"/>
    <xdr:sp macro="" textlink="">
      <xdr:nvSpPr>
        <xdr:cNvPr id="83" name="n_1mainValue有形固定資産減価償却率"/>
        <xdr:cNvSpPr txBox="1"/>
      </xdr:nvSpPr>
      <xdr:spPr>
        <a:xfrm>
          <a:off x="3836043" y="5595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4" name="正方形/長方形 8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5" name="正方形/長方形 8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6" name="正方形/長方形 8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7" name="正方形/長方形 8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8" name="正方形/長方形 8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9" name="正方形/長方形 8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0" name="テキスト ボックス 8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1" name="正方形/長方形 9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2" name="正方形/長方形 9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3" name="正方形/長方形 9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4" name="テキスト ボックス 9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5" name="テキスト ボックス 9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6" name="テキスト ボックス 9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7" name="テキスト ボックス 9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千葉県芝山町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7,507
7,291
43.24
5,517,199
5,247,655
235,160
2,926,340
2,551,654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163068</xdr:rowOff>
    </xdr:from>
    <xdr:to>
      <xdr:col>6</xdr:col>
      <xdr:colOff>510540</xdr:colOff>
      <xdr:row>41</xdr:row>
      <xdr:rowOff>96774</xdr:rowOff>
    </xdr:to>
    <xdr:cxnSp macro="">
      <xdr:nvCxnSpPr>
        <xdr:cNvPr id="55" name="直線コネクタ 54"/>
        <xdr:cNvCxnSpPr/>
      </xdr:nvCxnSpPr>
      <xdr:spPr>
        <a:xfrm flipV="1">
          <a:off x="4634865" y="5992368"/>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100601</xdr:rowOff>
    </xdr:from>
    <xdr:ext cx="405111" cy="259045"/>
    <xdr:sp macro="" textlink="">
      <xdr:nvSpPr>
        <xdr:cNvPr id="56" name="【道路】&#10;有形固定資産減価償却率最小値テキスト"/>
        <xdr:cNvSpPr txBox="1"/>
      </xdr:nvSpPr>
      <xdr:spPr>
        <a:xfrm>
          <a:off x="4724400" y="713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422275</xdr:colOff>
      <xdr:row>41</xdr:row>
      <xdr:rowOff>96774</xdr:rowOff>
    </xdr:from>
    <xdr:to>
      <xdr:col>6</xdr:col>
      <xdr:colOff>600075</xdr:colOff>
      <xdr:row>41</xdr:row>
      <xdr:rowOff>96774</xdr:rowOff>
    </xdr:to>
    <xdr:cxnSp macro="">
      <xdr:nvCxnSpPr>
        <xdr:cNvPr id="57" name="直線コネクタ 56"/>
        <xdr:cNvCxnSpPr/>
      </xdr:nvCxnSpPr>
      <xdr:spPr>
        <a:xfrm>
          <a:off x="4546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109745</xdr:rowOff>
    </xdr:from>
    <xdr:ext cx="405111" cy="259045"/>
    <xdr:sp macro="" textlink="">
      <xdr:nvSpPr>
        <xdr:cNvPr id="58" name="【道路】&#10;有形固定資産減価償却率最大値テキスト"/>
        <xdr:cNvSpPr txBox="1"/>
      </xdr:nvSpPr>
      <xdr:spPr>
        <a:xfrm>
          <a:off x="4724400" y="5767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a:t>
          </a:r>
          <a:endParaRPr kumimoji="1" lang="ja-JP" altLang="en-US" sz="1000" b="1">
            <a:latin typeface="ＭＳ Ｐゴシック"/>
          </a:endParaRPr>
        </a:p>
      </xdr:txBody>
    </xdr:sp>
    <xdr:clientData/>
  </xdr:oneCellAnchor>
  <xdr:twoCellAnchor>
    <xdr:from>
      <xdr:col>6</xdr:col>
      <xdr:colOff>422275</xdr:colOff>
      <xdr:row>34</xdr:row>
      <xdr:rowOff>163068</xdr:rowOff>
    </xdr:from>
    <xdr:to>
      <xdr:col>6</xdr:col>
      <xdr:colOff>600075</xdr:colOff>
      <xdr:row>34</xdr:row>
      <xdr:rowOff>163068</xdr:rowOff>
    </xdr:to>
    <xdr:cxnSp macro="">
      <xdr:nvCxnSpPr>
        <xdr:cNvPr id="59" name="直線コネクタ 58"/>
        <xdr:cNvCxnSpPr/>
      </xdr:nvCxnSpPr>
      <xdr:spPr>
        <a:xfrm>
          <a:off x="4546600" y="599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115841</xdr:rowOff>
    </xdr:from>
    <xdr:ext cx="405111" cy="259045"/>
    <xdr:sp macro="" textlink="">
      <xdr:nvSpPr>
        <xdr:cNvPr id="60" name="【道路】&#10;有形固定資産減価償却率平均値テキスト"/>
        <xdr:cNvSpPr txBox="1"/>
      </xdr:nvSpPr>
      <xdr:spPr>
        <a:xfrm>
          <a:off x="4724400" y="6459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137414</xdr:rowOff>
    </xdr:from>
    <xdr:to>
      <xdr:col>6</xdr:col>
      <xdr:colOff>561975</xdr:colOff>
      <xdr:row>38</xdr:row>
      <xdr:rowOff>67564</xdr:rowOff>
    </xdr:to>
    <xdr:sp macro="" textlink="">
      <xdr:nvSpPr>
        <xdr:cNvPr id="61" name="フローチャート : 判断 60"/>
        <xdr:cNvSpPr/>
      </xdr:nvSpPr>
      <xdr:spPr>
        <a:xfrm>
          <a:off x="4584700" y="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36830</xdr:rowOff>
    </xdr:from>
    <xdr:to>
      <xdr:col>5</xdr:col>
      <xdr:colOff>409575</xdr:colOff>
      <xdr:row>37</xdr:row>
      <xdr:rowOff>138430</xdr:rowOff>
    </xdr:to>
    <xdr:sp macro="" textlink="">
      <xdr:nvSpPr>
        <xdr:cNvPr id="62" name="フローチャート : 判断 61"/>
        <xdr:cNvSpPr/>
      </xdr:nvSpPr>
      <xdr:spPr>
        <a:xfrm>
          <a:off x="3746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33</xdr:row>
      <xdr:rowOff>96266</xdr:rowOff>
    </xdr:from>
    <xdr:to>
      <xdr:col>5</xdr:col>
      <xdr:colOff>409575</xdr:colOff>
      <xdr:row>34</xdr:row>
      <xdr:rowOff>26416</xdr:rowOff>
    </xdr:to>
    <xdr:sp macro="" textlink="">
      <xdr:nvSpPr>
        <xdr:cNvPr id="68" name="円/楕円 67"/>
        <xdr:cNvSpPr/>
      </xdr:nvSpPr>
      <xdr:spPr>
        <a:xfrm>
          <a:off x="3746500" y="575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129557</xdr:rowOff>
    </xdr:from>
    <xdr:ext cx="405111" cy="259045"/>
    <xdr:sp macro="" textlink="">
      <xdr:nvSpPr>
        <xdr:cNvPr id="69" name="n_1aveValue【道路】&#10;有形固定資産減価償却率"/>
        <xdr:cNvSpPr txBox="1"/>
      </xdr:nvSpPr>
      <xdr:spPr>
        <a:xfrm>
          <a:off x="3582043"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oneCellAnchor>
    <xdr:from>
      <xdr:col>5</xdr:col>
      <xdr:colOff>143518</xdr:colOff>
      <xdr:row>32</xdr:row>
      <xdr:rowOff>42943</xdr:rowOff>
    </xdr:from>
    <xdr:ext cx="405111" cy="259045"/>
    <xdr:sp macro="" textlink="">
      <xdr:nvSpPr>
        <xdr:cNvPr id="70" name="n_1mainValue【道路】&#10;有形固定資産減価償却率"/>
        <xdr:cNvSpPr txBox="1"/>
      </xdr:nvSpPr>
      <xdr:spPr>
        <a:xfrm>
          <a:off x="3582043" y="552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1" name="直線コネクタ 8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2" name="テキスト ボックス 8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3" name="直線コネクタ 8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4" name="テキスト ボックス 8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5" name="直線コネクタ 8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6" name="テキスト ボックス 8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7" name="直線コネクタ 8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88" name="テキスト ボックス 8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9" name="直線コネクタ 8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15620</xdr:rowOff>
    </xdr:from>
    <xdr:ext cx="595419" cy="259045"/>
    <xdr:sp macro="" textlink="">
      <xdr:nvSpPr>
        <xdr:cNvPr id="90" name="テキスト ボックス 89"/>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1" name="直線コネクタ 9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31949</xdr:rowOff>
    </xdr:from>
    <xdr:ext cx="595419" cy="259045"/>
    <xdr:sp macro="" textlink="">
      <xdr:nvSpPr>
        <xdr:cNvPr id="92" name="テキスト ボックス 9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4" name="テキスト ボックス 9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61254</xdr:rowOff>
    </xdr:from>
    <xdr:to>
      <xdr:col>15</xdr:col>
      <xdr:colOff>180340</xdr:colOff>
      <xdr:row>41</xdr:row>
      <xdr:rowOff>46395</xdr:rowOff>
    </xdr:to>
    <xdr:cxnSp macro="">
      <xdr:nvCxnSpPr>
        <xdr:cNvPr id="96" name="直線コネクタ 95"/>
        <xdr:cNvCxnSpPr/>
      </xdr:nvCxnSpPr>
      <xdr:spPr>
        <a:xfrm flipV="1">
          <a:off x="10476865" y="5719104"/>
          <a:ext cx="0" cy="135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50222</xdr:rowOff>
    </xdr:from>
    <xdr:ext cx="534377" cy="259045"/>
    <xdr:sp macro="" textlink="">
      <xdr:nvSpPr>
        <xdr:cNvPr id="97" name="【道路】&#10;一人当たり延長最小値テキスト"/>
        <xdr:cNvSpPr txBox="1"/>
      </xdr:nvSpPr>
      <xdr:spPr>
        <a:xfrm>
          <a:off x="10566400" y="707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19.988</a:t>
          </a:r>
          <a:endParaRPr kumimoji="1" lang="ja-JP" altLang="en-US" sz="1000" b="1">
            <a:latin typeface="ＭＳ Ｐゴシック"/>
          </a:endParaRPr>
        </a:p>
      </xdr:txBody>
    </xdr:sp>
    <xdr:clientData/>
  </xdr:oneCellAnchor>
  <xdr:twoCellAnchor>
    <xdr:from>
      <xdr:col>15</xdr:col>
      <xdr:colOff>92075</xdr:colOff>
      <xdr:row>41</xdr:row>
      <xdr:rowOff>46395</xdr:rowOff>
    </xdr:from>
    <xdr:to>
      <xdr:col>15</xdr:col>
      <xdr:colOff>269875</xdr:colOff>
      <xdr:row>41</xdr:row>
      <xdr:rowOff>46395</xdr:rowOff>
    </xdr:to>
    <xdr:cxnSp macro="">
      <xdr:nvCxnSpPr>
        <xdr:cNvPr id="98" name="直線コネクタ 97"/>
        <xdr:cNvCxnSpPr/>
      </xdr:nvCxnSpPr>
      <xdr:spPr>
        <a:xfrm>
          <a:off x="10388600" y="707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7931</xdr:rowOff>
    </xdr:from>
    <xdr:ext cx="599010" cy="259045"/>
    <xdr:sp macro="" textlink="">
      <xdr:nvSpPr>
        <xdr:cNvPr id="99" name="【道路】&#10;一人当たり延長最大値テキスト"/>
        <xdr:cNvSpPr txBox="1"/>
      </xdr:nvSpPr>
      <xdr:spPr>
        <a:xfrm>
          <a:off x="10566400" y="5494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144.623</a:t>
          </a:r>
          <a:endParaRPr kumimoji="1" lang="ja-JP" altLang="en-US" sz="1000" b="1">
            <a:latin typeface="ＭＳ Ｐゴシック"/>
          </a:endParaRPr>
        </a:p>
      </xdr:txBody>
    </xdr:sp>
    <xdr:clientData/>
  </xdr:oneCellAnchor>
  <xdr:twoCellAnchor>
    <xdr:from>
      <xdr:col>15</xdr:col>
      <xdr:colOff>92075</xdr:colOff>
      <xdr:row>33</xdr:row>
      <xdr:rowOff>61254</xdr:rowOff>
    </xdr:from>
    <xdr:to>
      <xdr:col>15</xdr:col>
      <xdr:colOff>269875</xdr:colOff>
      <xdr:row>33</xdr:row>
      <xdr:rowOff>61254</xdr:rowOff>
    </xdr:to>
    <xdr:cxnSp macro="">
      <xdr:nvCxnSpPr>
        <xdr:cNvPr id="100" name="直線コネクタ 99"/>
        <xdr:cNvCxnSpPr/>
      </xdr:nvCxnSpPr>
      <xdr:spPr>
        <a:xfrm>
          <a:off x="10388600" y="571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124179</xdr:rowOff>
    </xdr:from>
    <xdr:ext cx="534377" cy="259045"/>
    <xdr:sp macro="" textlink="">
      <xdr:nvSpPr>
        <xdr:cNvPr id="101" name="【道路】&#10;一人当たり延長平均値テキスト"/>
        <xdr:cNvSpPr txBox="1"/>
      </xdr:nvSpPr>
      <xdr:spPr>
        <a:xfrm>
          <a:off x="10566400" y="64678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69.194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145752</xdr:rowOff>
    </xdr:from>
    <xdr:to>
      <xdr:col>15</xdr:col>
      <xdr:colOff>231775</xdr:colOff>
      <xdr:row>38</xdr:row>
      <xdr:rowOff>75902</xdr:rowOff>
    </xdr:to>
    <xdr:sp macro="" textlink="">
      <xdr:nvSpPr>
        <xdr:cNvPr id="102" name="フローチャート : 判断 101"/>
        <xdr:cNvSpPr/>
      </xdr:nvSpPr>
      <xdr:spPr>
        <a:xfrm>
          <a:off x="10426700" y="648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129860</xdr:rowOff>
    </xdr:from>
    <xdr:to>
      <xdr:col>14</xdr:col>
      <xdr:colOff>79375</xdr:colOff>
      <xdr:row>39</xdr:row>
      <xdr:rowOff>60010</xdr:rowOff>
    </xdr:to>
    <xdr:sp macro="" textlink="">
      <xdr:nvSpPr>
        <xdr:cNvPr id="103" name="フローチャート : 判断 102"/>
        <xdr:cNvSpPr/>
      </xdr:nvSpPr>
      <xdr:spPr>
        <a:xfrm>
          <a:off x="9588500" y="664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46246</xdr:rowOff>
    </xdr:from>
    <xdr:to>
      <xdr:col>14</xdr:col>
      <xdr:colOff>79375</xdr:colOff>
      <xdr:row>40</xdr:row>
      <xdr:rowOff>147846</xdr:rowOff>
    </xdr:to>
    <xdr:sp macro="" textlink="">
      <xdr:nvSpPr>
        <xdr:cNvPr id="109" name="円/楕円 108"/>
        <xdr:cNvSpPr/>
      </xdr:nvSpPr>
      <xdr:spPr>
        <a:xfrm>
          <a:off x="9588500" y="69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76536</xdr:rowOff>
    </xdr:from>
    <xdr:ext cx="534377" cy="259045"/>
    <xdr:sp macro="" textlink="">
      <xdr:nvSpPr>
        <xdr:cNvPr id="110" name="n_1aveValue【道路】&#10;一人当たり延長"/>
        <xdr:cNvSpPr txBox="1"/>
      </xdr:nvSpPr>
      <xdr:spPr>
        <a:xfrm>
          <a:off x="9359410" y="642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54.904</a:t>
          </a:r>
          <a:endParaRPr kumimoji="1" lang="ja-JP" altLang="en-US" sz="1000" b="1">
            <a:solidFill>
              <a:srgbClr val="000080"/>
            </a:solidFill>
            <a:latin typeface="ＭＳ Ｐゴシック"/>
          </a:endParaRPr>
        </a:p>
      </xdr:txBody>
    </xdr:sp>
    <xdr:clientData/>
  </xdr:oneCellAnchor>
  <xdr:oneCellAnchor>
    <xdr:from>
      <xdr:col>13</xdr:col>
      <xdr:colOff>434485</xdr:colOff>
      <xdr:row>40</xdr:row>
      <xdr:rowOff>138973</xdr:rowOff>
    </xdr:from>
    <xdr:ext cx="534377" cy="259045"/>
    <xdr:sp macro="" textlink="">
      <xdr:nvSpPr>
        <xdr:cNvPr id="111" name="n_1mainValue【道路】&#10;一人当たり延長"/>
        <xdr:cNvSpPr txBox="1"/>
      </xdr:nvSpPr>
      <xdr:spPr>
        <a:xfrm>
          <a:off x="9359410" y="699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31.085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2" name="テキスト ボックス 12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3" name="直線コネクタ 12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4" name="テキスト ボックス 12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5" name="直線コネクタ 12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6" name="テキスト ボックス 12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7" name="直線コネクタ 12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8" name="テキスト ボックス 12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9" name="直線コネクタ 12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0" name="テキスト ボックス 12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1" name="直線コネクタ 13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2" name="テキスト ボックス 13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80010</xdr:rowOff>
    </xdr:from>
    <xdr:to>
      <xdr:col>6</xdr:col>
      <xdr:colOff>510540</xdr:colOff>
      <xdr:row>63</xdr:row>
      <xdr:rowOff>154305</xdr:rowOff>
    </xdr:to>
    <xdr:cxnSp macro="">
      <xdr:nvCxnSpPr>
        <xdr:cNvPr id="136" name="直線コネクタ 135"/>
        <xdr:cNvCxnSpPr/>
      </xdr:nvCxnSpPr>
      <xdr:spPr>
        <a:xfrm flipV="1">
          <a:off x="4634865" y="9681210"/>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158132</xdr:rowOff>
    </xdr:from>
    <xdr:ext cx="405111" cy="259045"/>
    <xdr:sp macro="" textlink="">
      <xdr:nvSpPr>
        <xdr:cNvPr id="137" name="【橋りょう・トンネル】&#10;有形固定資産減価償却率最小値テキスト"/>
        <xdr:cNvSpPr txBox="1"/>
      </xdr:nvSpPr>
      <xdr:spPr>
        <a:xfrm>
          <a:off x="4724400" y="1095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6</xdr:col>
      <xdr:colOff>422275</xdr:colOff>
      <xdr:row>63</xdr:row>
      <xdr:rowOff>154305</xdr:rowOff>
    </xdr:from>
    <xdr:to>
      <xdr:col>6</xdr:col>
      <xdr:colOff>600075</xdr:colOff>
      <xdr:row>63</xdr:row>
      <xdr:rowOff>154305</xdr:rowOff>
    </xdr:to>
    <xdr:cxnSp macro="">
      <xdr:nvCxnSpPr>
        <xdr:cNvPr id="138" name="直線コネクタ 137"/>
        <xdr:cNvCxnSpPr/>
      </xdr:nvCxnSpPr>
      <xdr:spPr>
        <a:xfrm>
          <a:off x="4546600" y="1095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26687</xdr:rowOff>
    </xdr:from>
    <xdr:ext cx="405111" cy="259045"/>
    <xdr:sp macro="" textlink="">
      <xdr:nvSpPr>
        <xdr:cNvPr id="139" name="【橋りょう・トンネル】&#10;有形固定資産減価償却率最大値テキスト"/>
        <xdr:cNvSpPr txBox="1"/>
      </xdr:nvSpPr>
      <xdr:spPr>
        <a:xfrm>
          <a:off x="47244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6</xdr:col>
      <xdr:colOff>422275</xdr:colOff>
      <xdr:row>56</xdr:row>
      <xdr:rowOff>80010</xdr:rowOff>
    </xdr:from>
    <xdr:to>
      <xdr:col>6</xdr:col>
      <xdr:colOff>600075</xdr:colOff>
      <xdr:row>56</xdr:row>
      <xdr:rowOff>80010</xdr:rowOff>
    </xdr:to>
    <xdr:cxnSp macro="">
      <xdr:nvCxnSpPr>
        <xdr:cNvPr id="140" name="直線コネクタ 139"/>
        <xdr:cNvCxnSpPr/>
      </xdr:nvCxnSpPr>
      <xdr:spPr>
        <a:xfrm>
          <a:off x="4546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76217</xdr:rowOff>
    </xdr:from>
    <xdr:ext cx="405111" cy="259045"/>
    <xdr:sp macro="" textlink="">
      <xdr:nvSpPr>
        <xdr:cNvPr id="141" name="【橋りょう・トンネル】&#10;有形固定資産減価償却率平均値テキスト"/>
        <xdr:cNvSpPr txBox="1"/>
      </xdr:nvSpPr>
      <xdr:spPr>
        <a:xfrm>
          <a:off x="4724400" y="10363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52.2</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97790</xdr:rowOff>
    </xdr:from>
    <xdr:to>
      <xdr:col>6</xdr:col>
      <xdr:colOff>561975</xdr:colOff>
      <xdr:row>61</xdr:row>
      <xdr:rowOff>27940</xdr:rowOff>
    </xdr:to>
    <xdr:sp macro="" textlink="">
      <xdr:nvSpPr>
        <xdr:cNvPr id="142" name="フローチャート : 判断 141"/>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139700</xdr:rowOff>
    </xdr:from>
    <xdr:to>
      <xdr:col>5</xdr:col>
      <xdr:colOff>409575</xdr:colOff>
      <xdr:row>61</xdr:row>
      <xdr:rowOff>69850</xdr:rowOff>
    </xdr:to>
    <xdr:sp macro="" textlink="">
      <xdr:nvSpPr>
        <xdr:cNvPr id="143" name="フローチャート : 判断 142"/>
        <xdr:cNvSpPr/>
      </xdr:nvSpPr>
      <xdr:spPr>
        <a:xfrm>
          <a:off x="3746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31115</xdr:rowOff>
    </xdr:from>
    <xdr:to>
      <xdr:col>5</xdr:col>
      <xdr:colOff>409575</xdr:colOff>
      <xdr:row>59</xdr:row>
      <xdr:rowOff>132715</xdr:rowOff>
    </xdr:to>
    <xdr:sp macro="" textlink="">
      <xdr:nvSpPr>
        <xdr:cNvPr id="149" name="円/楕円 148"/>
        <xdr:cNvSpPr/>
      </xdr:nvSpPr>
      <xdr:spPr>
        <a:xfrm>
          <a:off x="3746500" y="101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60977</xdr:rowOff>
    </xdr:from>
    <xdr:ext cx="405111" cy="259045"/>
    <xdr:sp macro="" textlink="">
      <xdr:nvSpPr>
        <xdr:cNvPr id="150" name="n_1aveValue【橋りょう・トンネル】&#10;有形固定資産減価償却率"/>
        <xdr:cNvSpPr txBox="1"/>
      </xdr:nvSpPr>
      <xdr:spPr>
        <a:xfrm>
          <a:off x="3582043"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oneCellAnchor>
    <xdr:from>
      <xdr:col>5</xdr:col>
      <xdr:colOff>143518</xdr:colOff>
      <xdr:row>57</xdr:row>
      <xdr:rowOff>149242</xdr:rowOff>
    </xdr:from>
    <xdr:ext cx="405111" cy="259045"/>
    <xdr:sp macro="" textlink="">
      <xdr:nvSpPr>
        <xdr:cNvPr id="151" name="n_1mainValue【橋りょう・トンネル】&#10;有形固定資産減価償却率"/>
        <xdr:cNvSpPr txBox="1"/>
      </xdr:nvSpPr>
      <xdr:spPr>
        <a:xfrm>
          <a:off x="3582043" y="992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152,635</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2" name="直線コネクタ 16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63" name="テキスト ボックス 16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4" name="直線コネクタ 16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60</xdr:row>
      <xdr:rowOff>86377</xdr:rowOff>
    </xdr:from>
    <xdr:ext cx="685572" cy="259045"/>
    <xdr:sp macro="" textlink="">
      <xdr:nvSpPr>
        <xdr:cNvPr id="165" name="テキスト ボックス 164"/>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6" name="直線コネクタ 16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57</xdr:row>
      <xdr:rowOff>143527</xdr:rowOff>
    </xdr:from>
    <xdr:ext cx="685572" cy="259045"/>
    <xdr:sp macro="" textlink="">
      <xdr:nvSpPr>
        <xdr:cNvPr id="167" name="テキスト ボックス 166"/>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8" name="直線コネクタ 16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29227</xdr:rowOff>
    </xdr:from>
    <xdr:ext cx="685572" cy="259045"/>
    <xdr:sp macro="" textlink="">
      <xdr:nvSpPr>
        <xdr:cNvPr id="169" name="テキスト ボックス 168"/>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1" name="テキスト ボックス 17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86324</xdr:rowOff>
    </xdr:from>
    <xdr:to>
      <xdr:col>15</xdr:col>
      <xdr:colOff>180340</xdr:colOff>
      <xdr:row>63</xdr:row>
      <xdr:rowOff>165532</xdr:rowOff>
    </xdr:to>
    <xdr:cxnSp macro="">
      <xdr:nvCxnSpPr>
        <xdr:cNvPr id="173" name="直線コネクタ 172"/>
        <xdr:cNvCxnSpPr/>
      </xdr:nvCxnSpPr>
      <xdr:spPr>
        <a:xfrm flipV="1">
          <a:off x="10476865" y="9858974"/>
          <a:ext cx="0" cy="1107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169359</xdr:rowOff>
    </xdr:from>
    <xdr:ext cx="534377" cy="259045"/>
    <xdr:sp macro="" textlink="">
      <xdr:nvSpPr>
        <xdr:cNvPr id="174" name="【橋りょう・トンネル】&#10;一人当たり有形固定資産（償却資産）額最小値テキスト"/>
        <xdr:cNvSpPr txBox="1"/>
      </xdr:nvSpPr>
      <xdr:spPr>
        <a:xfrm>
          <a:off x="10566400" y="1097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12,944</a:t>
          </a:r>
          <a:endParaRPr kumimoji="1" lang="ja-JP" altLang="en-US" sz="1000" b="1">
            <a:latin typeface="ＭＳ Ｐゴシック"/>
          </a:endParaRPr>
        </a:p>
      </xdr:txBody>
    </xdr:sp>
    <xdr:clientData/>
  </xdr:oneCellAnchor>
  <xdr:twoCellAnchor>
    <xdr:from>
      <xdr:col>15</xdr:col>
      <xdr:colOff>92075</xdr:colOff>
      <xdr:row>63</xdr:row>
      <xdr:rowOff>165532</xdr:rowOff>
    </xdr:from>
    <xdr:to>
      <xdr:col>15</xdr:col>
      <xdr:colOff>269875</xdr:colOff>
      <xdr:row>63</xdr:row>
      <xdr:rowOff>165532</xdr:rowOff>
    </xdr:to>
    <xdr:cxnSp macro="">
      <xdr:nvCxnSpPr>
        <xdr:cNvPr id="175" name="直線コネクタ 174"/>
        <xdr:cNvCxnSpPr/>
      </xdr:nvCxnSpPr>
      <xdr:spPr>
        <a:xfrm>
          <a:off x="10388600" y="10966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33001</xdr:rowOff>
    </xdr:from>
    <xdr:ext cx="690189" cy="259045"/>
    <xdr:sp macro="" textlink="">
      <xdr:nvSpPr>
        <xdr:cNvPr id="176" name="【橋りょう・トンネル】&#10;一人当たり有形固定資産（償却資産）額最大値テキスト"/>
        <xdr:cNvSpPr txBox="1"/>
      </xdr:nvSpPr>
      <xdr:spPr>
        <a:xfrm>
          <a:off x="10566400" y="96342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2,436,190</a:t>
          </a:r>
          <a:endParaRPr kumimoji="1" lang="ja-JP" altLang="en-US" sz="1000" b="1">
            <a:latin typeface="ＭＳ Ｐゴシック"/>
          </a:endParaRPr>
        </a:p>
      </xdr:txBody>
    </xdr:sp>
    <xdr:clientData/>
  </xdr:oneCellAnchor>
  <xdr:twoCellAnchor>
    <xdr:from>
      <xdr:col>15</xdr:col>
      <xdr:colOff>92075</xdr:colOff>
      <xdr:row>57</xdr:row>
      <xdr:rowOff>86324</xdr:rowOff>
    </xdr:from>
    <xdr:to>
      <xdr:col>15</xdr:col>
      <xdr:colOff>269875</xdr:colOff>
      <xdr:row>57</xdr:row>
      <xdr:rowOff>86324</xdr:rowOff>
    </xdr:to>
    <xdr:cxnSp macro="">
      <xdr:nvCxnSpPr>
        <xdr:cNvPr id="177" name="直線コネクタ 176"/>
        <xdr:cNvCxnSpPr/>
      </xdr:nvCxnSpPr>
      <xdr:spPr>
        <a:xfrm>
          <a:off x="10388600" y="985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145095</xdr:rowOff>
    </xdr:from>
    <xdr:ext cx="690189" cy="259045"/>
    <xdr:sp macro="" textlink="">
      <xdr:nvSpPr>
        <xdr:cNvPr id="178" name="【橋りょう・トンネル】&#10;一人当たり有形固定資産（償却資産）額平均値テキスト"/>
        <xdr:cNvSpPr txBox="1"/>
      </xdr:nvSpPr>
      <xdr:spPr>
        <a:xfrm>
          <a:off x="10566400" y="1043209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1,024,348</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166668</xdr:rowOff>
    </xdr:from>
    <xdr:to>
      <xdr:col>15</xdr:col>
      <xdr:colOff>231775</xdr:colOff>
      <xdr:row>61</xdr:row>
      <xdr:rowOff>96818</xdr:rowOff>
    </xdr:to>
    <xdr:sp macro="" textlink="">
      <xdr:nvSpPr>
        <xdr:cNvPr id="179" name="フローチャート : 判断 178"/>
        <xdr:cNvSpPr/>
      </xdr:nvSpPr>
      <xdr:spPr>
        <a:xfrm>
          <a:off x="10426700" y="1045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144233</xdr:rowOff>
    </xdr:from>
    <xdr:to>
      <xdr:col>14</xdr:col>
      <xdr:colOff>79375</xdr:colOff>
      <xdr:row>62</xdr:row>
      <xdr:rowOff>74383</xdr:rowOff>
    </xdr:to>
    <xdr:sp macro="" textlink="">
      <xdr:nvSpPr>
        <xdr:cNvPr id="180" name="フローチャート : 判断 179"/>
        <xdr:cNvSpPr/>
      </xdr:nvSpPr>
      <xdr:spPr>
        <a:xfrm>
          <a:off x="9588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86916</xdr:rowOff>
    </xdr:from>
    <xdr:to>
      <xdr:col>14</xdr:col>
      <xdr:colOff>79375</xdr:colOff>
      <xdr:row>64</xdr:row>
      <xdr:rowOff>17066</xdr:rowOff>
    </xdr:to>
    <xdr:sp macro="" textlink="">
      <xdr:nvSpPr>
        <xdr:cNvPr id="186" name="円/楕円 185"/>
        <xdr:cNvSpPr/>
      </xdr:nvSpPr>
      <xdr:spPr>
        <a:xfrm>
          <a:off x="9588500" y="1088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60</xdr:row>
      <xdr:rowOff>90910</xdr:rowOff>
    </xdr:from>
    <xdr:ext cx="599010" cy="259045"/>
    <xdr:sp macro="" textlink="">
      <xdr:nvSpPr>
        <xdr:cNvPr id="187" name="n_1aveValue【橋りょう・トンネル】&#10;一人当たり有形固定資産（償却資産）額"/>
        <xdr:cNvSpPr txBox="1"/>
      </xdr:nvSpPr>
      <xdr:spPr>
        <a:xfrm>
          <a:off x="9327094" y="1037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698,418</a:t>
          </a:r>
          <a:endParaRPr kumimoji="1" lang="ja-JP" altLang="en-US" sz="1000" b="1">
            <a:solidFill>
              <a:srgbClr val="000080"/>
            </a:solidFill>
            <a:latin typeface="ＭＳ Ｐゴシック"/>
          </a:endParaRPr>
        </a:p>
      </xdr:txBody>
    </xdr:sp>
    <xdr:clientData/>
  </xdr:oneCellAnchor>
  <xdr:oneCellAnchor>
    <xdr:from>
      <xdr:col>13</xdr:col>
      <xdr:colOff>434486</xdr:colOff>
      <xdr:row>64</xdr:row>
      <xdr:rowOff>8193</xdr:rowOff>
    </xdr:from>
    <xdr:ext cx="534377" cy="259045"/>
    <xdr:sp macro="" textlink="">
      <xdr:nvSpPr>
        <xdr:cNvPr id="188" name="n_1mainValue【橋りょう・トンネル】&#10;一人当たり有形固定資産（償却資産）額"/>
        <xdr:cNvSpPr txBox="1"/>
      </xdr:nvSpPr>
      <xdr:spPr>
        <a:xfrm>
          <a:off x="9359411" y="1098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73,783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97" name="正方形/長方形 19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98" name="正方形/長方形 19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99" name="正方形/長方形 19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00" name="正方形/長方形 19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01" name="正方形/長方形 20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02" name="正方形/長方形 20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03" name="正方形/長方形 20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0.225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04" name="正方形/長方形 20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05" name="正方形/長方形 20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6" name="正方形/長方形 20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7" name="正方形/長方形 20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8" name="正方形/長方形 20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9" name="正方形/長方形 20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0" name="正方形/長方形 20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1" name="正方形/長方形 21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2" name="正方形/長方形 21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3" name="正方形/長方形 21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14" name="正方形/長方形 21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15" name="正方形/長方形 21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16" name="正方形/長方形 21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17" name="正方形/長方形 21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18" name="正方形/長方形 21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19" name="正方形/長方形 21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77,560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20" name="正方形/長方形 21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21" name="正方形/長方形 22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2" name="正方形/長方形 22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3" name="正方形/長方形 22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4" name="正方形/長方形 22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5" name="正方形/長方形 22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6" name="正方形/長方形 22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7" name="正方形/長方形 22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28" name="正方形/長方形 22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29" name="テキスト ボックス 22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30" name="直線コネクタ 22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31" name="テキスト ボックス 23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32" name="直線コネクタ 23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33" name="テキスト ボックス 23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34" name="直線コネクタ 23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35" name="テキスト ボックス 23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36" name="直線コネクタ 23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37" name="テキスト ボックス 23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38" name="直線コネクタ 23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39" name="テキスト ボックス 23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40" name="直線コネクタ 23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41" name="テキスト ボックス 24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42" name="直線コネクタ 24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43" name="テキスト ボックス 24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4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47625</xdr:rowOff>
    </xdr:from>
    <xdr:to>
      <xdr:col>23</xdr:col>
      <xdr:colOff>516889</xdr:colOff>
      <xdr:row>42</xdr:row>
      <xdr:rowOff>55245</xdr:rowOff>
    </xdr:to>
    <xdr:cxnSp macro="">
      <xdr:nvCxnSpPr>
        <xdr:cNvPr id="245" name="直線コネクタ 244"/>
        <xdr:cNvCxnSpPr/>
      </xdr:nvCxnSpPr>
      <xdr:spPr>
        <a:xfrm flipV="1">
          <a:off x="16318864" y="5876925"/>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59072</xdr:rowOff>
    </xdr:from>
    <xdr:ext cx="405111" cy="259045"/>
    <xdr:sp macro="" textlink="">
      <xdr:nvSpPr>
        <xdr:cNvPr id="246" name="【認定こども園・幼稚園・保育所】&#10;有形固定資産減価償却率最小値テキスト"/>
        <xdr:cNvSpPr txBox="1"/>
      </xdr:nvSpPr>
      <xdr:spPr>
        <a:xfrm>
          <a:off x="16408400" y="725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23</xdr:col>
      <xdr:colOff>428625</xdr:colOff>
      <xdr:row>42</xdr:row>
      <xdr:rowOff>55245</xdr:rowOff>
    </xdr:from>
    <xdr:to>
      <xdr:col>23</xdr:col>
      <xdr:colOff>606425</xdr:colOff>
      <xdr:row>42</xdr:row>
      <xdr:rowOff>55245</xdr:rowOff>
    </xdr:to>
    <xdr:cxnSp macro="">
      <xdr:nvCxnSpPr>
        <xdr:cNvPr id="247" name="直線コネクタ 246"/>
        <xdr:cNvCxnSpPr/>
      </xdr:nvCxnSpPr>
      <xdr:spPr>
        <a:xfrm>
          <a:off x="16230600" y="725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165752</xdr:rowOff>
    </xdr:from>
    <xdr:ext cx="405111" cy="259045"/>
    <xdr:sp macro="" textlink="">
      <xdr:nvSpPr>
        <xdr:cNvPr id="248" name="【認定こども園・幼稚園・保育所】&#10;有形固定資産減価償却率最大値テキスト"/>
        <xdr:cNvSpPr txBox="1"/>
      </xdr:nvSpPr>
      <xdr:spPr>
        <a:xfrm>
          <a:off x="16408400" y="565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23</xdr:col>
      <xdr:colOff>428625</xdr:colOff>
      <xdr:row>34</xdr:row>
      <xdr:rowOff>47625</xdr:rowOff>
    </xdr:from>
    <xdr:to>
      <xdr:col>23</xdr:col>
      <xdr:colOff>606425</xdr:colOff>
      <xdr:row>34</xdr:row>
      <xdr:rowOff>47625</xdr:rowOff>
    </xdr:to>
    <xdr:cxnSp macro="">
      <xdr:nvCxnSpPr>
        <xdr:cNvPr id="249" name="直線コネクタ 248"/>
        <xdr:cNvCxnSpPr/>
      </xdr:nvCxnSpPr>
      <xdr:spPr>
        <a:xfrm>
          <a:off x="16230600" y="587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59072</xdr:rowOff>
    </xdr:from>
    <xdr:ext cx="405111" cy="259045"/>
    <xdr:sp macro="" textlink="">
      <xdr:nvSpPr>
        <xdr:cNvPr id="250" name="【認定こども園・幼稚園・保育所】&#10;有形固定資産減価償却率平均値テキスト"/>
        <xdr:cNvSpPr txBox="1"/>
      </xdr:nvSpPr>
      <xdr:spPr>
        <a:xfrm>
          <a:off x="16408400" y="6402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80645</xdr:rowOff>
    </xdr:from>
    <xdr:to>
      <xdr:col>23</xdr:col>
      <xdr:colOff>568325</xdr:colOff>
      <xdr:row>38</xdr:row>
      <xdr:rowOff>10795</xdr:rowOff>
    </xdr:to>
    <xdr:sp macro="" textlink="">
      <xdr:nvSpPr>
        <xdr:cNvPr id="251" name="フローチャート : 判断 250"/>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4445</xdr:rowOff>
    </xdr:from>
    <xdr:to>
      <xdr:col>22</xdr:col>
      <xdr:colOff>415925</xdr:colOff>
      <xdr:row>39</xdr:row>
      <xdr:rowOff>106045</xdr:rowOff>
    </xdr:to>
    <xdr:sp macro="" textlink="">
      <xdr:nvSpPr>
        <xdr:cNvPr id="252" name="フローチャート : 判断 251"/>
        <xdr:cNvSpPr/>
      </xdr:nvSpPr>
      <xdr:spPr>
        <a:xfrm>
          <a:off x="15430500" y="669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53" name="テキスト ボックス 25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54" name="テキスト ボックス 25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55" name="テキスト ボックス 25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56" name="テキスト ボックス 25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57" name="テキスト ボックス 25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36</xdr:row>
      <xdr:rowOff>38735</xdr:rowOff>
    </xdr:from>
    <xdr:to>
      <xdr:col>22</xdr:col>
      <xdr:colOff>415925</xdr:colOff>
      <xdr:row>36</xdr:row>
      <xdr:rowOff>140335</xdr:rowOff>
    </xdr:to>
    <xdr:sp macro="" textlink="">
      <xdr:nvSpPr>
        <xdr:cNvPr id="258" name="円/楕円 257"/>
        <xdr:cNvSpPr/>
      </xdr:nvSpPr>
      <xdr:spPr>
        <a:xfrm>
          <a:off x="15430500" y="62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39</xdr:row>
      <xdr:rowOff>97172</xdr:rowOff>
    </xdr:from>
    <xdr:ext cx="405111" cy="259045"/>
    <xdr:sp macro="" textlink="">
      <xdr:nvSpPr>
        <xdr:cNvPr id="259" name="n_1aveValue【認定こども園・幼稚園・保育所】&#10;有形固定資産減価償却率"/>
        <xdr:cNvSpPr txBox="1"/>
      </xdr:nvSpPr>
      <xdr:spPr>
        <a:xfrm>
          <a:off x="15266043" y="678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oneCellAnchor>
    <xdr:from>
      <xdr:col>22</xdr:col>
      <xdr:colOff>149868</xdr:colOff>
      <xdr:row>34</xdr:row>
      <xdr:rowOff>156862</xdr:rowOff>
    </xdr:from>
    <xdr:ext cx="405111" cy="259045"/>
    <xdr:sp macro="" textlink="">
      <xdr:nvSpPr>
        <xdr:cNvPr id="260" name="n_1mainValue【認定こども園・幼稚園・保育所】&#10;有形固定資産減価償却率"/>
        <xdr:cNvSpPr txBox="1"/>
      </xdr:nvSpPr>
      <xdr:spPr>
        <a:xfrm>
          <a:off x="15266043" y="598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61" name="正方形/長方形 26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62" name="正方形/長方形 26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63" name="正方形/長方形 26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64" name="正方形/長方形 26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65" name="正方形/長方形 26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66" name="正方形/長方形 26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67" name="正方形/長方形 26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68" name="正方形/長方形 26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69" name="テキスト ボックス 26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70" name="直線コネクタ 26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271" name="直線コネクタ 27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272" name="テキスト ボックス 271"/>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273" name="直線コネクタ 27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274" name="テキスト ボックス 273"/>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275" name="直線コネクタ 27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276" name="テキスト ボックス 275"/>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277" name="直線コネクタ 27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278" name="テキスト ボックス 277"/>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279" name="直線コネクタ 27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280" name="テキスト ボックス 279"/>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281" name="直線コネクタ 28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282" name="テキスト ボックス 281"/>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83" name="直線コネクタ 28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284" name="テキスト ボックス 28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8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159476</xdr:rowOff>
    </xdr:from>
    <xdr:to>
      <xdr:col>32</xdr:col>
      <xdr:colOff>186689</xdr:colOff>
      <xdr:row>42</xdr:row>
      <xdr:rowOff>20683</xdr:rowOff>
    </xdr:to>
    <xdr:cxnSp macro="">
      <xdr:nvCxnSpPr>
        <xdr:cNvPr id="286" name="直線コネクタ 285"/>
        <xdr:cNvCxnSpPr/>
      </xdr:nvCxnSpPr>
      <xdr:spPr>
        <a:xfrm flipV="1">
          <a:off x="22160864" y="5817326"/>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24510</xdr:rowOff>
    </xdr:from>
    <xdr:ext cx="469744" cy="259045"/>
    <xdr:sp macro="" textlink="">
      <xdr:nvSpPr>
        <xdr:cNvPr id="287" name="【認定こども園・幼稚園・保育所】&#10;一人当たり面積最小値テキスト"/>
        <xdr:cNvSpPr txBox="1"/>
      </xdr:nvSpPr>
      <xdr:spPr>
        <a:xfrm>
          <a:off x="22250400" y="722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32</xdr:col>
      <xdr:colOff>98425</xdr:colOff>
      <xdr:row>42</xdr:row>
      <xdr:rowOff>20683</xdr:rowOff>
    </xdr:from>
    <xdr:to>
      <xdr:col>32</xdr:col>
      <xdr:colOff>276225</xdr:colOff>
      <xdr:row>42</xdr:row>
      <xdr:rowOff>20683</xdr:rowOff>
    </xdr:to>
    <xdr:cxnSp macro="">
      <xdr:nvCxnSpPr>
        <xdr:cNvPr id="288" name="直線コネクタ 287"/>
        <xdr:cNvCxnSpPr/>
      </xdr:nvCxnSpPr>
      <xdr:spPr>
        <a:xfrm>
          <a:off x="22072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106153</xdr:rowOff>
    </xdr:from>
    <xdr:ext cx="469744" cy="259045"/>
    <xdr:sp macro="" textlink="">
      <xdr:nvSpPr>
        <xdr:cNvPr id="289" name="【認定こども園・幼稚園・保育所】&#10;一人当たり面積最大値テキスト"/>
        <xdr:cNvSpPr txBox="1"/>
      </xdr:nvSpPr>
      <xdr:spPr>
        <a:xfrm>
          <a:off x="22250400" y="559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0.452</a:t>
          </a:r>
          <a:endParaRPr kumimoji="1" lang="ja-JP" altLang="en-US" sz="1000" b="1">
            <a:latin typeface="ＭＳ Ｐゴシック"/>
          </a:endParaRPr>
        </a:p>
      </xdr:txBody>
    </xdr:sp>
    <xdr:clientData/>
  </xdr:oneCellAnchor>
  <xdr:twoCellAnchor>
    <xdr:from>
      <xdr:col>32</xdr:col>
      <xdr:colOff>98425</xdr:colOff>
      <xdr:row>33</xdr:row>
      <xdr:rowOff>159476</xdr:rowOff>
    </xdr:from>
    <xdr:to>
      <xdr:col>32</xdr:col>
      <xdr:colOff>276225</xdr:colOff>
      <xdr:row>33</xdr:row>
      <xdr:rowOff>159476</xdr:rowOff>
    </xdr:to>
    <xdr:cxnSp macro="">
      <xdr:nvCxnSpPr>
        <xdr:cNvPr id="290" name="直線コネクタ 289"/>
        <xdr:cNvCxnSpPr/>
      </xdr:nvCxnSpPr>
      <xdr:spPr>
        <a:xfrm>
          <a:off x="22072600" y="581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152417</xdr:rowOff>
    </xdr:from>
    <xdr:ext cx="469744" cy="259045"/>
    <xdr:sp macro="" textlink="">
      <xdr:nvSpPr>
        <xdr:cNvPr id="291" name="【認定こども園・幼稚園・保育所】&#10;一人当たり面積平均値テキスト"/>
        <xdr:cNvSpPr txBox="1"/>
      </xdr:nvSpPr>
      <xdr:spPr>
        <a:xfrm>
          <a:off x="22250400" y="6153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0.327</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2540</xdr:rowOff>
    </xdr:from>
    <xdr:to>
      <xdr:col>32</xdr:col>
      <xdr:colOff>238125</xdr:colOff>
      <xdr:row>36</xdr:row>
      <xdr:rowOff>104140</xdr:rowOff>
    </xdr:to>
    <xdr:sp macro="" textlink="">
      <xdr:nvSpPr>
        <xdr:cNvPr id="292" name="フローチャート : 判断 291"/>
        <xdr:cNvSpPr/>
      </xdr:nvSpPr>
      <xdr:spPr>
        <a:xfrm>
          <a:off x="221107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35</xdr:row>
      <xdr:rowOff>134801</xdr:rowOff>
    </xdr:from>
    <xdr:to>
      <xdr:col>31</xdr:col>
      <xdr:colOff>85725</xdr:colOff>
      <xdr:row>36</xdr:row>
      <xdr:rowOff>64951</xdr:rowOff>
    </xdr:to>
    <xdr:sp macro="" textlink="">
      <xdr:nvSpPr>
        <xdr:cNvPr id="293" name="フローチャート : 判断 292"/>
        <xdr:cNvSpPr/>
      </xdr:nvSpPr>
      <xdr:spPr>
        <a:xfrm>
          <a:off x="21272500" y="613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294" name="テキスト ボックス 29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95" name="テキスト ボックス 29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96" name="テキスト ボックス 29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97" name="テキスト ボックス 29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98" name="テキスト ボックス 29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38</xdr:row>
      <xdr:rowOff>149497</xdr:rowOff>
    </xdr:from>
    <xdr:to>
      <xdr:col>31</xdr:col>
      <xdr:colOff>85725</xdr:colOff>
      <xdr:row>39</xdr:row>
      <xdr:rowOff>79647</xdr:rowOff>
    </xdr:to>
    <xdr:sp macro="" textlink="">
      <xdr:nvSpPr>
        <xdr:cNvPr id="299" name="円/楕円 298"/>
        <xdr:cNvSpPr/>
      </xdr:nvSpPr>
      <xdr:spPr>
        <a:xfrm>
          <a:off x="21272500" y="666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34</xdr:row>
      <xdr:rowOff>81478</xdr:rowOff>
    </xdr:from>
    <xdr:ext cx="469744" cy="259045"/>
    <xdr:sp macro="" textlink="">
      <xdr:nvSpPr>
        <xdr:cNvPr id="300" name="n_1aveValue【認定こども園・幼稚園・保育所】&#10;一人当たり面積"/>
        <xdr:cNvSpPr txBox="1"/>
      </xdr:nvSpPr>
      <xdr:spPr>
        <a:xfrm>
          <a:off x="21075727" y="591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oneCellAnchor>
    <xdr:from>
      <xdr:col>30</xdr:col>
      <xdr:colOff>473152</xdr:colOff>
      <xdr:row>39</xdr:row>
      <xdr:rowOff>70774</xdr:rowOff>
    </xdr:from>
    <xdr:ext cx="469744" cy="259045"/>
    <xdr:sp macro="" textlink="">
      <xdr:nvSpPr>
        <xdr:cNvPr id="301" name="n_1mainValue【認定こども園・幼稚園・保育所】&#10;一人当たり面積"/>
        <xdr:cNvSpPr txBox="1"/>
      </xdr:nvSpPr>
      <xdr:spPr>
        <a:xfrm>
          <a:off x="21075727" y="6757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02" name="正方形/長方形 3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3" name="正方形/長方形 3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4" name="正方形/長方形 3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5" name="正方形/長方形 3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6" name="正方形/長方形 3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7" name="正方形/長方形 3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8" name="正方形/長方形 3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9" name="正方形/長方形 3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10" name="テキスト ボックス 3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11" name="直線コネクタ 3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312" name="直線コネクタ 31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313" name="テキスト ボックス 312"/>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14" name="直線コネクタ 31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15" name="テキスト ボックス 31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16" name="直線コネクタ 31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17" name="テキスト ボックス 31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18" name="直線コネクタ 31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19" name="テキスト ボックス 31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20" name="直線コネクタ 31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21" name="テキスト ボックス 32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22" name="直線コネクタ 3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23" name="テキスト ボックス 32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2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55245</xdr:rowOff>
    </xdr:from>
    <xdr:to>
      <xdr:col>23</xdr:col>
      <xdr:colOff>516889</xdr:colOff>
      <xdr:row>63</xdr:row>
      <xdr:rowOff>163830</xdr:rowOff>
    </xdr:to>
    <xdr:cxnSp macro="">
      <xdr:nvCxnSpPr>
        <xdr:cNvPr id="325" name="直線コネクタ 324"/>
        <xdr:cNvCxnSpPr/>
      </xdr:nvCxnSpPr>
      <xdr:spPr>
        <a:xfrm flipV="1">
          <a:off x="16318864" y="9484995"/>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167657</xdr:rowOff>
    </xdr:from>
    <xdr:ext cx="340478" cy="259045"/>
    <xdr:sp macro="" textlink="">
      <xdr:nvSpPr>
        <xdr:cNvPr id="326" name="【学校施設】&#10;有形固定資産減価償却率最小値テキスト"/>
        <xdr:cNvSpPr txBox="1"/>
      </xdr:nvSpPr>
      <xdr:spPr>
        <a:xfrm>
          <a:off x="16408400" y="109690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428625</xdr:colOff>
      <xdr:row>63</xdr:row>
      <xdr:rowOff>163830</xdr:rowOff>
    </xdr:from>
    <xdr:to>
      <xdr:col>23</xdr:col>
      <xdr:colOff>606425</xdr:colOff>
      <xdr:row>63</xdr:row>
      <xdr:rowOff>163830</xdr:rowOff>
    </xdr:to>
    <xdr:cxnSp macro="">
      <xdr:nvCxnSpPr>
        <xdr:cNvPr id="327" name="直線コネクタ 326"/>
        <xdr:cNvCxnSpPr/>
      </xdr:nvCxnSpPr>
      <xdr:spPr>
        <a:xfrm>
          <a:off x="16230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1922</xdr:rowOff>
    </xdr:from>
    <xdr:ext cx="405111" cy="259045"/>
    <xdr:sp macro="" textlink="">
      <xdr:nvSpPr>
        <xdr:cNvPr id="328" name="【学校施設】&#10;有形固定資産減価償却率最大値テキスト"/>
        <xdr:cNvSpPr txBox="1"/>
      </xdr:nvSpPr>
      <xdr:spPr>
        <a:xfrm>
          <a:off x="16408400" y="926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a:t>
          </a:r>
          <a:endParaRPr kumimoji="1" lang="ja-JP" altLang="en-US" sz="1000" b="1">
            <a:latin typeface="ＭＳ Ｐゴシック"/>
          </a:endParaRPr>
        </a:p>
      </xdr:txBody>
    </xdr:sp>
    <xdr:clientData/>
  </xdr:oneCellAnchor>
  <xdr:twoCellAnchor>
    <xdr:from>
      <xdr:col>23</xdr:col>
      <xdr:colOff>428625</xdr:colOff>
      <xdr:row>55</xdr:row>
      <xdr:rowOff>55245</xdr:rowOff>
    </xdr:from>
    <xdr:to>
      <xdr:col>23</xdr:col>
      <xdr:colOff>606425</xdr:colOff>
      <xdr:row>55</xdr:row>
      <xdr:rowOff>55245</xdr:rowOff>
    </xdr:to>
    <xdr:cxnSp macro="">
      <xdr:nvCxnSpPr>
        <xdr:cNvPr id="329" name="直線コネクタ 328"/>
        <xdr:cNvCxnSpPr/>
      </xdr:nvCxnSpPr>
      <xdr:spPr>
        <a:xfrm>
          <a:off x="16230600" y="948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152417</xdr:rowOff>
    </xdr:from>
    <xdr:ext cx="405111" cy="259045"/>
    <xdr:sp macro="" textlink="">
      <xdr:nvSpPr>
        <xdr:cNvPr id="330" name="【学校施設】&#10;有形固定資産減価償却率平均値テキスト"/>
        <xdr:cNvSpPr txBox="1"/>
      </xdr:nvSpPr>
      <xdr:spPr>
        <a:xfrm>
          <a:off x="16408400" y="9925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2540</xdr:rowOff>
    </xdr:from>
    <xdr:to>
      <xdr:col>23</xdr:col>
      <xdr:colOff>568325</xdr:colOff>
      <xdr:row>58</xdr:row>
      <xdr:rowOff>104140</xdr:rowOff>
    </xdr:to>
    <xdr:sp macro="" textlink="">
      <xdr:nvSpPr>
        <xdr:cNvPr id="331" name="フローチャート : 判断 330"/>
        <xdr:cNvSpPr/>
      </xdr:nvSpPr>
      <xdr:spPr>
        <a:xfrm>
          <a:off x="16268700" y="994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57</xdr:row>
      <xdr:rowOff>160655</xdr:rowOff>
    </xdr:from>
    <xdr:to>
      <xdr:col>22</xdr:col>
      <xdr:colOff>415925</xdr:colOff>
      <xdr:row>58</xdr:row>
      <xdr:rowOff>90805</xdr:rowOff>
    </xdr:to>
    <xdr:sp macro="" textlink="">
      <xdr:nvSpPr>
        <xdr:cNvPr id="332" name="フローチャート : 判断 331"/>
        <xdr:cNvSpPr/>
      </xdr:nvSpPr>
      <xdr:spPr>
        <a:xfrm>
          <a:off x="15430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33" name="テキスト ボックス 33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34" name="テキスト ボックス 33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35" name="テキスト ボックス 33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36" name="テキスト ボックス 33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37" name="テキスト ボックス 33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84455</xdr:rowOff>
    </xdr:from>
    <xdr:to>
      <xdr:col>22</xdr:col>
      <xdr:colOff>415925</xdr:colOff>
      <xdr:row>60</xdr:row>
      <xdr:rowOff>14605</xdr:rowOff>
    </xdr:to>
    <xdr:sp macro="" textlink="">
      <xdr:nvSpPr>
        <xdr:cNvPr id="338" name="円/楕円 337"/>
        <xdr:cNvSpPr/>
      </xdr:nvSpPr>
      <xdr:spPr>
        <a:xfrm>
          <a:off x="15430500" y="102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56</xdr:row>
      <xdr:rowOff>107332</xdr:rowOff>
    </xdr:from>
    <xdr:ext cx="405111" cy="259045"/>
    <xdr:sp macro="" textlink="">
      <xdr:nvSpPr>
        <xdr:cNvPr id="339" name="n_1aveValue【学校施設】&#10;有形固定資産減価償却率"/>
        <xdr:cNvSpPr txBox="1"/>
      </xdr:nvSpPr>
      <xdr:spPr>
        <a:xfrm>
          <a:off x="15266043"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oneCellAnchor>
    <xdr:from>
      <xdr:col>22</xdr:col>
      <xdr:colOff>149868</xdr:colOff>
      <xdr:row>60</xdr:row>
      <xdr:rowOff>5732</xdr:rowOff>
    </xdr:from>
    <xdr:ext cx="405111" cy="259045"/>
    <xdr:sp macro="" textlink="">
      <xdr:nvSpPr>
        <xdr:cNvPr id="340" name="n_1mainValue【学校施設】&#10;有形固定資産減価償却率"/>
        <xdr:cNvSpPr txBox="1"/>
      </xdr:nvSpPr>
      <xdr:spPr>
        <a:xfrm>
          <a:off x="15266043" y="1029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41" name="正方形/長方形 34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42" name="正方形/長方形 34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43" name="正方形/長方形 34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44" name="正方形/長方形 34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5" name="正方形/長方形 34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46" name="正方形/長方形 34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47" name="正方形/長方形 34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48" name="正方形/長方形 34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49" name="テキスト ボックス 34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50" name="直線コネクタ 34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51" name="テキスト ボックス 35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352" name="直線コネクタ 35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353" name="テキスト ボックス 35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354" name="直線コネクタ 35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355" name="テキスト ボックス 35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356" name="直線コネクタ 35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357" name="テキスト ボックス 35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358" name="直線コネクタ 35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359" name="テキスト ボックス 35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60" name="直線コネクタ 35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61" name="テキスト ボックス 36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6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132131</xdr:rowOff>
    </xdr:from>
    <xdr:to>
      <xdr:col>32</xdr:col>
      <xdr:colOff>186689</xdr:colOff>
      <xdr:row>64</xdr:row>
      <xdr:rowOff>42063</xdr:rowOff>
    </xdr:to>
    <xdr:cxnSp macro="">
      <xdr:nvCxnSpPr>
        <xdr:cNvPr id="363" name="直線コネクタ 362"/>
        <xdr:cNvCxnSpPr/>
      </xdr:nvCxnSpPr>
      <xdr:spPr>
        <a:xfrm flipV="1">
          <a:off x="22160864" y="9733331"/>
          <a:ext cx="0" cy="1281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45890</xdr:rowOff>
    </xdr:from>
    <xdr:ext cx="469744" cy="259045"/>
    <xdr:sp macro="" textlink="">
      <xdr:nvSpPr>
        <xdr:cNvPr id="364" name="【学校施設】&#10;一人当たり面積最小値テキスト"/>
        <xdr:cNvSpPr txBox="1"/>
      </xdr:nvSpPr>
      <xdr:spPr>
        <a:xfrm>
          <a:off x="22250400" y="1101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0.908</a:t>
          </a:r>
          <a:endParaRPr kumimoji="1" lang="ja-JP" altLang="en-US" sz="1000" b="1">
            <a:latin typeface="ＭＳ Ｐゴシック"/>
          </a:endParaRPr>
        </a:p>
      </xdr:txBody>
    </xdr:sp>
    <xdr:clientData/>
  </xdr:oneCellAnchor>
  <xdr:twoCellAnchor>
    <xdr:from>
      <xdr:col>32</xdr:col>
      <xdr:colOff>98425</xdr:colOff>
      <xdr:row>64</xdr:row>
      <xdr:rowOff>42063</xdr:rowOff>
    </xdr:from>
    <xdr:to>
      <xdr:col>32</xdr:col>
      <xdr:colOff>276225</xdr:colOff>
      <xdr:row>64</xdr:row>
      <xdr:rowOff>42063</xdr:rowOff>
    </xdr:to>
    <xdr:cxnSp macro="">
      <xdr:nvCxnSpPr>
        <xdr:cNvPr id="365" name="直線コネクタ 364"/>
        <xdr:cNvCxnSpPr/>
      </xdr:nvCxnSpPr>
      <xdr:spPr>
        <a:xfrm>
          <a:off x="22072600" y="11014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78808</xdr:rowOff>
    </xdr:from>
    <xdr:ext cx="469744" cy="259045"/>
    <xdr:sp macro="" textlink="">
      <xdr:nvSpPr>
        <xdr:cNvPr id="366" name="【学校施設】&#10;一人当たり面積最大値テキスト"/>
        <xdr:cNvSpPr txBox="1"/>
      </xdr:nvSpPr>
      <xdr:spPr>
        <a:xfrm>
          <a:off x="22250400" y="950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3.711</a:t>
          </a:r>
          <a:endParaRPr kumimoji="1" lang="ja-JP" altLang="en-US" sz="1000" b="1">
            <a:latin typeface="ＭＳ Ｐゴシック"/>
          </a:endParaRPr>
        </a:p>
      </xdr:txBody>
    </xdr:sp>
    <xdr:clientData/>
  </xdr:oneCellAnchor>
  <xdr:twoCellAnchor>
    <xdr:from>
      <xdr:col>32</xdr:col>
      <xdr:colOff>98425</xdr:colOff>
      <xdr:row>56</xdr:row>
      <xdr:rowOff>132131</xdr:rowOff>
    </xdr:from>
    <xdr:to>
      <xdr:col>32</xdr:col>
      <xdr:colOff>276225</xdr:colOff>
      <xdr:row>56</xdr:row>
      <xdr:rowOff>132131</xdr:rowOff>
    </xdr:to>
    <xdr:cxnSp macro="">
      <xdr:nvCxnSpPr>
        <xdr:cNvPr id="367" name="直線コネクタ 366"/>
        <xdr:cNvCxnSpPr/>
      </xdr:nvCxnSpPr>
      <xdr:spPr>
        <a:xfrm>
          <a:off x="22072600" y="9733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121023</xdr:rowOff>
    </xdr:from>
    <xdr:ext cx="469744" cy="259045"/>
    <xdr:sp macro="" textlink="">
      <xdr:nvSpPr>
        <xdr:cNvPr id="368" name="【学校施設】&#10;一人当たり面積平均値テキスト"/>
        <xdr:cNvSpPr txBox="1"/>
      </xdr:nvSpPr>
      <xdr:spPr>
        <a:xfrm>
          <a:off x="22250400" y="10065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142596</xdr:rowOff>
    </xdr:from>
    <xdr:to>
      <xdr:col>32</xdr:col>
      <xdr:colOff>238125</xdr:colOff>
      <xdr:row>59</xdr:row>
      <xdr:rowOff>72746</xdr:rowOff>
    </xdr:to>
    <xdr:sp macro="" textlink="">
      <xdr:nvSpPr>
        <xdr:cNvPr id="369" name="フローチャート : 判断 368"/>
        <xdr:cNvSpPr/>
      </xdr:nvSpPr>
      <xdr:spPr>
        <a:xfrm>
          <a:off x="22110700" y="1008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58</xdr:row>
      <xdr:rowOff>864</xdr:rowOff>
    </xdr:from>
    <xdr:to>
      <xdr:col>31</xdr:col>
      <xdr:colOff>85725</xdr:colOff>
      <xdr:row>58</xdr:row>
      <xdr:rowOff>102464</xdr:rowOff>
    </xdr:to>
    <xdr:sp macro="" textlink="">
      <xdr:nvSpPr>
        <xdr:cNvPr id="370" name="フローチャート : 判断 369"/>
        <xdr:cNvSpPr/>
      </xdr:nvSpPr>
      <xdr:spPr>
        <a:xfrm>
          <a:off x="21272500" y="99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71" name="テキスト ボックス 37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72" name="テキスト ボックス 37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73" name="テキスト ボックス 37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74" name="テキスト ボックス 37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75" name="テキスト ボックス 37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60</xdr:row>
      <xdr:rowOff>27381</xdr:rowOff>
    </xdr:from>
    <xdr:to>
      <xdr:col>31</xdr:col>
      <xdr:colOff>85725</xdr:colOff>
      <xdr:row>60</xdr:row>
      <xdr:rowOff>128981</xdr:rowOff>
    </xdr:to>
    <xdr:sp macro="" textlink="">
      <xdr:nvSpPr>
        <xdr:cNvPr id="376" name="円/楕円 375"/>
        <xdr:cNvSpPr/>
      </xdr:nvSpPr>
      <xdr:spPr>
        <a:xfrm>
          <a:off x="21272500" y="1031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56</xdr:row>
      <xdr:rowOff>118991</xdr:rowOff>
    </xdr:from>
    <xdr:ext cx="469744" cy="259045"/>
    <xdr:sp macro="" textlink="">
      <xdr:nvSpPr>
        <xdr:cNvPr id="377" name="n_1aveValue【学校施設】&#10;一人当たり面積"/>
        <xdr:cNvSpPr txBox="1"/>
      </xdr:nvSpPr>
      <xdr:spPr>
        <a:xfrm>
          <a:off x="21075727" y="972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3.137</a:t>
          </a:r>
          <a:endParaRPr kumimoji="1" lang="ja-JP" altLang="en-US" sz="1000" b="1">
            <a:solidFill>
              <a:srgbClr val="000080"/>
            </a:solidFill>
            <a:latin typeface="ＭＳ Ｐゴシック"/>
          </a:endParaRPr>
        </a:p>
      </xdr:txBody>
    </xdr:sp>
    <xdr:clientData/>
  </xdr:oneCellAnchor>
  <xdr:oneCellAnchor>
    <xdr:from>
      <xdr:col>30</xdr:col>
      <xdr:colOff>473152</xdr:colOff>
      <xdr:row>60</xdr:row>
      <xdr:rowOff>120108</xdr:rowOff>
    </xdr:from>
    <xdr:ext cx="469744" cy="259045"/>
    <xdr:sp macro="" textlink="">
      <xdr:nvSpPr>
        <xdr:cNvPr id="378" name="n_1mainValue【学校施設】&#10;一人当たり面積"/>
        <xdr:cNvSpPr txBox="1"/>
      </xdr:nvSpPr>
      <xdr:spPr>
        <a:xfrm>
          <a:off x="21075727" y="1040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79" name="正方形/長方形 37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80" name="正方形/長方形 37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81" name="正方形/長方形 38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2" name="正方形/長方形 38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3" name="正方形/長方形 38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4" name="正方形/長方形 38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5" name="正方形/長方形 38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6" name="正方形/長方形 38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387" name="正方形/長方形 3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88" name="正方形/長方形 3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89" name="正方形/長方形 3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90" name="正方形/長方形 3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91" name="正方形/長方形 3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92" name="正方形/長方形 3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93" name="正方形/長方形 3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94" name="正方形/長方形 39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395" name="正方形/長方形 39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96" name="正方形/長方形 39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97" name="正方形/長方形 39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98" name="正方形/長方形 39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99" name="正方形/長方形 39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00" name="正方形/長方形 39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01" name="正方形/長方形 40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02" name="正方形/長方形 40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03" name="テキスト ボックス 40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04" name="直線コネクタ 40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05" name="テキスト ボックス 404"/>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406" name="直線コネクタ 40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407" name="テキスト ボックス 406"/>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08" name="直線コネクタ 40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09" name="テキスト ボックス 40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10" name="直線コネクタ 40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11" name="テキスト ボックス 41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12" name="直線コネクタ 41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13" name="テキスト ボックス 41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14" name="直線コネクタ 41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15" name="テキスト ボックス 41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16" name="直線コネクタ 41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417" name="テキスト ボックス 416"/>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18" name="直線コネクタ 41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19" name="テキスト ボックス 41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2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10886</xdr:rowOff>
    </xdr:from>
    <xdr:to>
      <xdr:col>23</xdr:col>
      <xdr:colOff>516889</xdr:colOff>
      <xdr:row>108</xdr:row>
      <xdr:rowOff>66402</xdr:rowOff>
    </xdr:to>
    <xdr:cxnSp macro="">
      <xdr:nvCxnSpPr>
        <xdr:cNvPr id="421" name="直線コネクタ 420"/>
        <xdr:cNvCxnSpPr/>
      </xdr:nvCxnSpPr>
      <xdr:spPr>
        <a:xfrm flipV="1">
          <a:off x="16318864" y="17155886"/>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70229</xdr:rowOff>
    </xdr:from>
    <xdr:ext cx="405111" cy="259045"/>
    <xdr:sp macro="" textlink="">
      <xdr:nvSpPr>
        <xdr:cNvPr id="422" name="【公民館】&#10;有形固定資産減価償却率最小値テキスト"/>
        <xdr:cNvSpPr txBox="1"/>
      </xdr:nvSpPr>
      <xdr:spPr>
        <a:xfrm>
          <a:off x="16408400" y="18586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a:t>
          </a:r>
          <a:endParaRPr kumimoji="1" lang="ja-JP" altLang="en-US" sz="1000" b="1">
            <a:latin typeface="ＭＳ Ｐゴシック"/>
          </a:endParaRPr>
        </a:p>
      </xdr:txBody>
    </xdr:sp>
    <xdr:clientData/>
  </xdr:oneCellAnchor>
  <xdr:twoCellAnchor>
    <xdr:from>
      <xdr:col>23</xdr:col>
      <xdr:colOff>428625</xdr:colOff>
      <xdr:row>108</xdr:row>
      <xdr:rowOff>66402</xdr:rowOff>
    </xdr:from>
    <xdr:to>
      <xdr:col>23</xdr:col>
      <xdr:colOff>606425</xdr:colOff>
      <xdr:row>108</xdr:row>
      <xdr:rowOff>66402</xdr:rowOff>
    </xdr:to>
    <xdr:cxnSp macro="">
      <xdr:nvCxnSpPr>
        <xdr:cNvPr id="423" name="直線コネクタ 422"/>
        <xdr:cNvCxnSpPr/>
      </xdr:nvCxnSpPr>
      <xdr:spPr>
        <a:xfrm>
          <a:off x="16230600" y="18583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129013</xdr:rowOff>
    </xdr:from>
    <xdr:ext cx="405111" cy="259045"/>
    <xdr:sp macro="" textlink="">
      <xdr:nvSpPr>
        <xdr:cNvPr id="424" name="【公民館】&#10;有形固定資産減価償却率最大値テキスト"/>
        <xdr:cNvSpPr txBox="1"/>
      </xdr:nvSpPr>
      <xdr:spPr>
        <a:xfrm>
          <a:off x="16408400" y="1693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428625</xdr:colOff>
      <xdr:row>100</xdr:row>
      <xdr:rowOff>10886</xdr:rowOff>
    </xdr:from>
    <xdr:to>
      <xdr:col>23</xdr:col>
      <xdr:colOff>606425</xdr:colOff>
      <xdr:row>100</xdr:row>
      <xdr:rowOff>10886</xdr:rowOff>
    </xdr:to>
    <xdr:cxnSp macro="">
      <xdr:nvCxnSpPr>
        <xdr:cNvPr id="425" name="直線コネクタ 424"/>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111596</xdr:rowOff>
    </xdr:from>
    <xdr:ext cx="405111" cy="259045"/>
    <xdr:sp macro="" textlink="">
      <xdr:nvSpPr>
        <xdr:cNvPr id="426" name="【公民館】&#10;有形固定資産減価償却率平均値テキスト"/>
        <xdr:cNvSpPr txBox="1"/>
      </xdr:nvSpPr>
      <xdr:spPr>
        <a:xfrm>
          <a:off x="16408400" y="1794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133169</xdr:rowOff>
    </xdr:from>
    <xdr:to>
      <xdr:col>23</xdr:col>
      <xdr:colOff>568325</xdr:colOff>
      <xdr:row>105</xdr:row>
      <xdr:rowOff>63319</xdr:rowOff>
    </xdr:to>
    <xdr:sp macro="" textlink="">
      <xdr:nvSpPr>
        <xdr:cNvPr id="427" name="フローチャート : 判断 426"/>
        <xdr:cNvSpPr/>
      </xdr:nvSpPr>
      <xdr:spPr>
        <a:xfrm>
          <a:off x="16268700" y="1796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35198</xdr:rowOff>
    </xdr:from>
    <xdr:to>
      <xdr:col>22</xdr:col>
      <xdr:colOff>415925</xdr:colOff>
      <xdr:row>104</xdr:row>
      <xdr:rowOff>136798</xdr:rowOff>
    </xdr:to>
    <xdr:sp macro="" textlink="">
      <xdr:nvSpPr>
        <xdr:cNvPr id="428" name="フローチャート : 判断 427"/>
        <xdr:cNvSpPr/>
      </xdr:nvSpPr>
      <xdr:spPr>
        <a:xfrm>
          <a:off x="15430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29" name="テキスト ボックス 42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30" name="テキスト ボックス 42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31" name="テキスト ボックス 43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32" name="テキスト ボックス 43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33" name="テキスト ボックス 43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131536</xdr:rowOff>
    </xdr:from>
    <xdr:to>
      <xdr:col>22</xdr:col>
      <xdr:colOff>415925</xdr:colOff>
      <xdr:row>102</xdr:row>
      <xdr:rowOff>61686</xdr:rowOff>
    </xdr:to>
    <xdr:sp macro="" textlink="">
      <xdr:nvSpPr>
        <xdr:cNvPr id="434" name="円/楕円 433"/>
        <xdr:cNvSpPr/>
      </xdr:nvSpPr>
      <xdr:spPr>
        <a:xfrm>
          <a:off x="15430500" y="1744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127925</xdr:rowOff>
    </xdr:from>
    <xdr:ext cx="405111" cy="259045"/>
    <xdr:sp macro="" textlink="">
      <xdr:nvSpPr>
        <xdr:cNvPr id="435" name="n_1aveValue【公民館】&#10;有形固定資産減価償却率"/>
        <xdr:cNvSpPr txBox="1"/>
      </xdr:nvSpPr>
      <xdr:spPr>
        <a:xfrm>
          <a:off x="15266043"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oneCellAnchor>
    <xdr:from>
      <xdr:col>22</xdr:col>
      <xdr:colOff>149868</xdr:colOff>
      <xdr:row>100</xdr:row>
      <xdr:rowOff>78213</xdr:rowOff>
    </xdr:from>
    <xdr:ext cx="405111" cy="259045"/>
    <xdr:sp macro="" textlink="">
      <xdr:nvSpPr>
        <xdr:cNvPr id="436" name="n_1mainValue【公民館】&#10;有形固定資産減価償却率"/>
        <xdr:cNvSpPr txBox="1"/>
      </xdr:nvSpPr>
      <xdr:spPr>
        <a:xfrm>
          <a:off x="15266043" y="1722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37" name="正方形/長方形 43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38" name="正方形/長方形 43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39" name="正方形/長方形 43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40" name="正方形/長方形 43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41" name="正方形/長方形 44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42" name="正方形/長方形 44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43" name="正方形/長方形 44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44" name="正方形/長方形 44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45" name="テキスト ボックス 44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46" name="直線コネクタ 44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447" name="直線コネクタ 44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48" name="テキスト ボックス 44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49" name="直線コネクタ 44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50" name="テキスト ボックス 44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51" name="直線コネクタ 45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52" name="テキスト ボックス 45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453" name="直線コネクタ 45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454" name="テキスト ボックス 45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455" name="直線コネクタ 45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456" name="テキスト ボックス 45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57" name="直線コネクタ 45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58" name="テキスト ボックス 45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5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105411</xdr:rowOff>
    </xdr:from>
    <xdr:to>
      <xdr:col>32</xdr:col>
      <xdr:colOff>186689</xdr:colOff>
      <xdr:row>108</xdr:row>
      <xdr:rowOff>91439</xdr:rowOff>
    </xdr:to>
    <xdr:cxnSp macro="">
      <xdr:nvCxnSpPr>
        <xdr:cNvPr id="460" name="直線コネクタ 459"/>
        <xdr:cNvCxnSpPr/>
      </xdr:nvCxnSpPr>
      <xdr:spPr>
        <a:xfrm flipV="1">
          <a:off x="22160864" y="17250411"/>
          <a:ext cx="0" cy="1357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95266</xdr:rowOff>
    </xdr:from>
    <xdr:ext cx="469744" cy="259045"/>
    <xdr:sp macro="" textlink="">
      <xdr:nvSpPr>
        <xdr:cNvPr id="461" name="【公民館】&#10;一人当たり面積最小値テキスト"/>
        <xdr:cNvSpPr txBox="1"/>
      </xdr:nvSpPr>
      <xdr:spPr>
        <a:xfrm>
          <a:off x="222504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0.048</a:t>
          </a:r>
          <a:endParaRPr kumimoji="1" lang="ja-JP" altLang="en-US" sz="1000" b="1">
            <a:latin typeface="ＭＳ Ｐゴシック"/>
          </a:endParaRPr>
        </a:p>
      </xdr:txBody>
    </xdr:sp>
    <xdr:clientData/>
  </xdr:oneCellAnchor>
  <xdr:twoCellAnchor>
    <xdr:from>
      <xdr:col>32</xdr:col>
      <xdr:colOff>98425</xdr:colOff>
      <xdr:row>108</xdr:row>
      <xdr:rowOff>91439</xdr:rowOff>
    </xdr:from>
    <xdr:to>
      <xdr:col>32</xdr:col>
      <xdr:colOff>276225</xdr:colOff>
      <xdr:row>108</xdr:row>
      <xdr:rowOff>91439</xdr:rowOff>
    </xdr:to>
    <xdr:cxnSp macro="">
      <xdr:nvCxnSpPr>
        <xdr:cNvPr id="462" name="直線コネクタ 461"/>
        <xdr:cNvCxnSpPr/>
      </xdr:nvCxnSpPr>
      <xdr:spPr>
        <a:xfrm>
          <a:off x="22072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52088</xdr:rowOff>
    </xdr:from>
    <xdr:ext cx="469744" cy="259045"/>
    <xdr:sp macro="" textlink="">
      <xdr:nvSpPr>
        <xdr:cNvPr id="463" name="【公民館】&#10;一人当たり面積最大値テキスト"/>
        <xdr:cNvSpPr txBox="1"/>
      </xdr:nvSpPr>
      <xdr:spPr>
        <a:xfrm>
          <a:off x="22250400" y="1702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1.117</a:t>
          </a:r>
          <a:endParaRPr kumimoji="1" lang="ja-JP" altLang="en-US" sz="1000" b="1">
            <a:latin typeface="ＭＳ Ｐゴシック"/>
          </a:endParaRPr>
        </a:p>
      </xdr:txBody>
    </xdr:sp>
    <xdr:clientData/>
  </xdr:oneCellAnchor>
  <xdr:twoCellAnchor>
    <xdr:from>
      <xdr:col>32</xdr:col>
      <xdr:colOff>98425</xdr:colOff>
      <xdr:row>100</xdr:row>
      <xdr:rowOff>105411</xdr:rowOff>
    </xdr:from>
    <xdr:to>
      <xdr:col>32</xdr:col>
      <xdr:colOff>276225</xdr:colOff>
      <xdr:row>100</xdr:row>
      <xdr:rowOff>105411</xdr:rowOff>
    </xdr:to>
    <xdr:cxnSp macro="">
      <xdr:nvCxnSpPr>
        <xdr:cNvPr id="464" name="直線コネクタ 463"/>
        <xdr:cNvCxnSpPr/>
      </xdr:nvCxnSpPr>
      <xdr:spPr>
        <a:xfrm>
          <a:off x="22072600" y="1725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121938</xdr:rowOff>
    </xdr:from>
    <xdr:ext cx="469744" cy="259045"/>
    <xdr:sp macro="" textlink="">
      <xdr:nvSpPr>
        <xdr:cNvPr id="465" name="【公民館】&#10;一人当たり面積平均値テキスト"/>
        <xdr:cNvSpPr txBox="1"/>
      </xdr:nvSpPr>
      <xdr:spPr>
        <a:xfrm>
          <a:off x="22250400" y="17952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0.507</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143511</xdr:rowOff>
    </xdr:from>
    <xdr:to>
      <xdr:col>32</xdr:col>
      <xdr:colOff>238125</xdr:colOff>
      <xdr:row>105</xdr:row>
      <xdr:rowOff>73661</xdr:rowOff>
    </xdr:to>
    <xdr:sp macro="" textlink="">
      <xdr:nvSpPr>
        <xdr:cNvPr id="466" name="フローチャート : 判断 465"/>
        <xdr:cNvSpPr/>
      </xdr:nvSpPr>
      <xdr:spPr>
        <a:xfrm>
          <a:off x="221107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124461</xdr:rowOff>
    </xdr:from>
    <xdr:to>
      <xdr:col>31</xdr:col>
      <xdr:colOff>85725</xdr:colOff>
      <xdr:row>105</xdr:row>
      <xdr:rowOff>54611</xdr:rowOff>
    </xdr:to>
    <xdr:sp macro="" textlink="">
      <xdr:nvSpPr>
        <xdr:cNvPr id="467" name="フローチャート : 判断 466"/>
        <xdr:cNvSpPr/>
      </xdr:nvSpPr>
      <xdr:spPr>
        <a:xfrm>
          <a:off x="21272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68" name="テキスト ボックス 46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69" name="テキスト ボックス 46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70" name="テキスト ボックス 46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71" name="テキスト ボックス 47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72" name="テキスト ボックス 47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123189</xdr:rowOff>
    </xdr:from>
    <xdr:to>
      <xdr:col>31</xdr:col>
      <xdr:colOff>85725</xdr:colOff>
      <xdr:row>108</xdr:row>
      <xdr:rowOff>53339</xdr:rowOff>
    </xdr:to>
    <xdr:sp macro="" textlink="">
      <xdr:nvSpPr>
        <xdr:cNvPr id="473" name="円/楕円 472"/>
        <xdr:cNvSpPr/>
      </xdr:nvSpPr>
      <xdr:spPr>
        <a:xfrm>
          <a:off x="21272500" y="1846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71138</xdr:rowOff>
    </xdr:from>
    <xdr:ext cx="469744" cy="259045"/>
    <xdr:sp macro="" textlink="">
      <xdr:nvSpPr>
        <xdr:cNvPr id="474" name="n_1aveValue【公民館】&#10;一人当たり面積"/>
        <xdr:cNvSpPr txBox="1"/>
      </xdr:nvSpPr>
      <xdr:spPr>
        <a:xfrm>
          <a:off x="210757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0.522</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44466</xdr:rowOff>
    </xdr:from>
    <xdr:ext cx="469744" cy="259045"/>
    <xdr:sp macro="" textlink="">
      <xdr:nvSpPr>
        <xdr:cNvPr id="475" name="n_1mainValue【公民館】&#10;一人当たり面積"/>
        <xdr:cNvSpPr txBox="1"/>
      </xdr:nvSpPr>
      <xdr:spPr>
        <a:xfrm>
          <a:off x="21075727" y="1856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76" name="正方形/長方形 47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77" name="正方形/長方形 47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78" name="テキスト ボックス 47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類似団体と比較して有形固定資産減価償却率が高くなっている施設は、道路、橋梁・トンネル、保育所、公民館である。これは昭和５０年代に多くが建設されたことが要因である。</a:t>
          </a:r>
          <a:endParaRPr lang="ja-JP" altLang="ja-JP" sz="1800">
            <a:effectLst/>
          </a:endParaRPr>
        </a:p>
        <a:p>
          <a:r>
            <a:rPr kumimoji="1" lang="ja-JP" altLang="ja-JP" sz="1400">
              <a:solidFill>
                <a:schemeClr val="dk1"/>
              </a:solidFill>
              <a:effectLst/>
              <a:latin typeface="+mn-lt"/>
              <a:ea typeface="+mn-ea"/>
              <a:cs typeface="+mn-cs"/>
            </a:rPr>
            <a:t>学校施設が類似団体と比較して低くなっている要因は平成２７年度に３小学校を１校に統廃合したこと、その準備として施設整備を実施したことにより低い値となっている。</a:t>
          </a:r>
          <a:endParaRPr lang="ja-JP" altLang="ja-JP" sz="1800">
            <a:effectLst/>
          </a:endParaRPr>
        </a:p>
        <a:p>
          <a:r>
            <a:rPr kumimoji="1" lang="ja-JP" altLang="ja-JP" sz="1400">
              <a:solidFill>
                <a:schemeClr val="dk1"/>
              </a:solidFill>
              <a:effectLst/>
              <a:latin typeface="+mn-lt"/>
              <a:ea typeface="+mn-ea"/>
              <a:cs typeface="+mn-cs"/>
            </a:rPr>
            <a:t>道路、橋梁については長寿命化計画を策定し、計画に基づき、老朽化対策に取り組んでいる。</a:t>
          </a:r>
          <a:endParaRPr lang="ja-JP" altLang="ja-JP" sz="1800">
            <a:effectLst/>
          </a:endParaRPr>
        </a:p>
        <a:p>
          <a:r>
            <a:rPr kumimoji="1" lang="ja-JP" altLang="ja-JP" sz="1400">
              <a:solidFill>
                <a:schemeClr val="dk1"/>
              </a:solidFill>
              <a:effectLst/>
              <a:latin typeface="+mn-lt"/>
              <a:ea typeface="+mn-ea"/>
              <a:cs typeface="+mn-cs"/>
            </a:rPr>
            <a:t>また保育所や公民館については個別施設計画を策定し、施設の複合化や統廃合等の検討を行うとともに施設の適正配置・適正管理に努めていく。</a:t>
          </a:r>
          <a:endParaRPr lang="ja-JP" altLang="ja-JP" sz="1800">
            <a:effectLst/>
          </a:endParaRPr>
        </a:p>
        <a:p>
          <a:endParaRPr kumimoji="1" lang="ja-JP" altLang="en-US" sz="18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千葉県芝山町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7,507
7,291
43.24
5,517,199
5,247,655
235,160
2,926,340
2,551,654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61" name="テキスト ボックス 6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69" name="テキスト ボックス 68"/>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1" name="テキスト ボックス 7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95250</xdr:rowOff>
    </xdr:from>
    <xdr:to>
      <xdr:col>6</xdr:col>
      <xdr:colOff>510540</xdr:colOff>
      <xdr:row>63</xdr:row>
      <xdr:rowOff>163830</xdr:rowOff>
    </xdr:to>
    <xdr:cxnSp macro="">
      <xdr:nvCxnSpPr>
        <xdr:cNvPr id="73" name="直線コネクタ 72"/>
        <xdr:cNvCxnSpPr/>
      </xdr:nvCxnSpPr>
      <xdr:spPr>
        <a:xfrm flipV="1">
          <a:off x="4634865" y="95250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167657</xdr:rowOff>
    </xdr:from>
    <xdr:ext cx="405111" cy="259045"/>
    <xdr:sp macro="" textlink="">
      <xdr:nvSpPr>
        <xdr:cNvPr id="74" name="【体育館・プール】&#10;有形固定資産減価償却率最小値テキスト"/>
        <xdr:cNvSpPr txBox="1"/>
      </xdr:nvSpPr>
      <xdr:spPr>
        <a:xfrm>
          <a:off x="4724400"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6</xdr:col>
      <xdr:colOff>422275</xdr:colOff>
      <xdr:row>63</xdr:row>
      <xdr:rowOff>163830</xdr:rowOff>
    </xdr:from>
    <xdr:to>
      <xdr:col>6</xdr:col>
      <xdr:colOff>600075</xdr:colOff>
      <xdr:row>63</xdr:row>
      <xdr:rowOff>163830</xdr:rowOff>
    </xdr:to>
    <xdr:cxnSp macro="">
      <xdr:nvCxnSpPr>
        <xdr:cNvPr id="75" name="直線コネクタ 74"/>
        <xdr:cNvCxnSpPr/>
      </xdr:nvCxnSpPr>
      <xdr:spPr>
        <a:xfrm>
          <a:off x="4546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41927</xdr:rowOff>
    </xdr:from>
    <xdr:ext cx="469744" cy="259045"/>
    <xdr:sp macro="" textlink="">
      <xdr:nvSpPr>
        <xdr:cNvPr id="76" name="【体育館・プール】&#10;有形固定資産減価償却率最大値テキスト"/>
        <xdr:cNvSpPr txBox="1"/>
      </xdr:nvSpPr>
      <xdr:spPr>
        <a:xfrm>
          <a:off x="47244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55</xdr:row>
      <xdr:rowOff>95250</xdr:rowOff>
    </xdr:from>
    <xdr:to>
      <xdr:col>6</xdr:col>
      <xdr:colOff>600075</xdr:colOff>
      <xdr:row>55</xdr:row>
      <xdr:rowOff>95250</xdr:rowOff>
    </xdr:to>
    <xdr:cxnSp macro="">
      <xdr:nvCxnSpPr>
        <xdr:cNvPr id="77" name="直線コネクタ 76"/>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34307</xdr:rowOff>
    </xdr:from>
    <xdr:ext cx="405111" cy="259045"/>
    <xdr:sp macro="" textlink="">
      <xdr:nvSpPr>
        <xdr:cNvPr id="78" name="【体育館・プール】&#10;有形固定資産減価償却率平均値テキスト"/>
        <xdr:cNvSpPr txBox="1"/>
      </xdr:nvSpPr>
      <xdr:spPr>
        <a:xfrm>
          <a:off x="4724400" y="10492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55880</xdr:rowOff>
    </xdr:from>
    <xdr:to>
      <xdr:col>6</xdr:col>
      <xdr:colOff>561975</xdr:colOff>
      <xdr:row>61</xdr:row>
      <xdr:rowOff>157480</xdr:rowOff>
    </xdr:to>
    <xdr:sp macro="" textlink="">
      <xdr:nvSpPr>
        <xdr:cNvPr id="79" name="フローチャート : 判断 78"/>
        <xdr:cNvSpPr/>
      </xdr:nvSpPr>
      <xdr:spPr>
        <a:xfrm>
          <a:off x="45847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62</xdr:row>
      <xdr:rowOff>90170</xdr:rowOff>
    </xdr:from>
    <xdr:to>
      <xdr:col>5</xdr:col>
      <xdr:colOff>409575</xdr:colOff>
      <xdr:row>63</xdr:row>
      <xdr:rowOff>20320</xdr:rowOff>
    </xdr:to>
    <xdr:sp macro="" textlink="">
      <xdr:nvSpPr>
        <xdr:cNvPr id="80" name="フローチャート : 判断 79"/>
        <xdr:cNvSpPr/>
      </xdr:nvSpPr>
      <xdr:spPr>
        <a:xfrm>
          <a:off x="3746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36847</xdr:rowOff>
    </xdr:from>
    <xdr:ext cx="405111" cy="259045"/>
    <xdr:sp macro="" textlink="">
      <xdr:nvSpPr>
        <xdr:cNvPr id="81" name="n_1aveValue【体育館・プール】&#10;有形固定資産減価償却率"/>
        <xdr:cNvSpPr txBox="1"/>
      </xdr:nvSpPr>
      <xdr:spPr>
        <a:xfrm>
          <a:off x="3582043" y="10495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2" name="テキスト ボックス 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3" name="テキスト ボックス 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4" name="テキスト ボックス 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5" name="テキスト ボックス 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6" name="テキスト ボックス 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62</xdr:row>
      <xdr:rowOff>158750</xdr:rowOff>
    </xdr:from>
    <xdr:to>
      <xdr:col>5</xdr:col>
      <xdr:colOff>409575</xdr:colOff>
      <xdr:row>63</xdr:row>
      <xdr:rowOff>88900</xdr:rowOff>
    </xdr:to>
    <xdr:sp macro="" textlink="">
      <xdr:nvSpPr>
        <xdr:cNvPr id="87" name="円/楕円 86"/>
        <xdr:cNvSpPr/>
      </xdr:nvSpPr>
      <xdr:spPr>
        <a:xfrm>
          <a:off x="3746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63</xdr:row>
      <xdr:rowOff>80027</xdr:rowOff>
    </xdr:from>
    <xdr:ext cx="405111" cy="259045"/>
    <xdr:sp macro="" textlink="">
      <xdr:nvSpPr>
        <xdr:cNvPr id="88" name="n_1mainValue【体育館・プール】&#10;有形固定資産減価償却率"/>
        <xdr:cNvSpPr txBox="1"/>
      </xdr:nvSpPr>
      <xdr:spPr>
        <a:xfrm>
          <a:off x="3582043"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9" name="正方形/長方形 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0" name="正方形/長方形 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1" name="正方形/長方形 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2" name="正方形/長方形 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3" name="正方形/長方形 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4" name="正方形/長方形 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5" name="正方形/長方形 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6" name="正方形/長方形 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7" name="テキスト ボックス 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8" name="直線コネクタ 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99" name="直線コネクタ 9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00" name="テキスト ボックス 9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01" name="直線コネクタ 10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02" name="テキスト ボックス 10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03" name="直線コネクタ 10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04" name="テキスト ボックス 10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05" name="直線コネクタ 10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06" name="テキスト ボックス 10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07" name="直線コネクタ 10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08" name="テキスト ボックス 10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9" name="直線コネクタ 1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0" name="テキスト ボックス 10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33020</xdr:rowOff>
    </xdr:from>
    <xdr:to>
      <xdr:col>15</xdr:col>
      <xdr:colOff>180340</xdr:colOff>
      <xdr:row>62</xdr:row>
      <xdr:rowOff>166370</xdr:rowOff>
    </xdr:to>
    <xdr:cxnSp macro="">
      <xdr:nvCxnSpPr>
        <xdr:cNvPr id="112" name="直線コネクタ 111"/>
        <xdr:cNvCxnSpPr/>
      </xdr:nvCxnSpPr>
      <xdr:spPr>
        <a:xfrm flipV="1">
          <a:off x="10476865" y="946277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170197</xdr:rowOff>
    </xdr:from>
    <xdr:ext cx="469744" cy="259045"/>
    <xdr:sp macro="" textlink="">
      <xdr:nvSpPr>
        <xdr:cNvPr id="113" name="【体育館・プール】&#10;一人当たり面積最小値テキスト"/>
        <xdr:cNvSpPr txBox="1"/>
      </xdr:nvSpPr>
      <xdr:spPr>
        <a:xfrm>
          <a:off x="10566400" y="1080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0.199</a:t>
          </a:r>
          <a:endParaRPr kumimoji="1" lang="ja-JP" altLang="en-US" sz="1000" b="1">
            <a:latin typeface="ＭＳ Ｐゴシック"/>
          </a:endParaRPr>
        </a:p>
      </xdr:txBody>
    </xdr:sp>
    <xdr:clientData/>
  </xdr:oneCellAnchor>
  <xdr:twoCellAnchor>
    <xdr:from>
      <xdr:col>15</xdr:col>
      <xdr:colOff>92075</xdr:colOff>
      <xdr:row>62</xdr:row>
      <xdr:rowOff>166370</xdr:rowOff>
    </xdr:from>
    <xdr:to>
      <xdr:col>15</xdr:col>
      <xdr:colOff>269875</xdr:colOff>
      <xdr:row>62</xdr:row>
      <xdr:rowOff>166370</xdr:rowOff>
    </xdr:to>
    <xdr:cxnSp macro="">
      <xdr:nvCxnSpPr>
        <xdr:cNvPr id="114" name="直線コネクタ 113"/>
        <xdr:cNvCxnSpPr/>
      </xdr:nvCxnSpPr>
      <xdr:spPr>
        <a:xfrm>
          <a:off x="10388600" y="1079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151147</xdr:rowOff>
    </xdr:from>
    <xdr:ext cx="469744" cy="259045"/>
    <xdr:sp macro="" textlink="">
      <xdr:nvSpPr>
        <xdr:cNvPr id="115" name="【体育館・プール】&#10;一人当たり面積最大値テキスト"/>
        <xdr:cNvSpPr txBox="1"/>
      </xdr:nvSpPr>
      <xdr:spPr>
        <a:xfrm>
          <a:off x="10566400" y="923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1.249</a:t>
          </a:r>
          <a:endParaRPr kumimoji="1" lang="ja-JP" altLang="en-US" sz="1000" b="1">
            <a:latin typeface="ＭＳ Ｐゴシック"/>
          </a:endParaRPr>
        </a:p>
      </xdr:txBody>
    </xdr:sp>
    <xdr:clientData/>
  </xdr:oneCellAnchor>
  <xdr:twoCellAnchor>
    <xdr:from>
      <xdr:col>15</xdr:col>
      <xdr:colOff>92075</xdr:colOff>
      <xdr:row>55</xdr:row>
      <xdr:rowOff>33020</xdr:rowOff>
    </xdr:from>
    <xdr:to>
      <xdr:col>15</xdr:col>
      <xdr:colOff>269875</xdr:colOff>
      <xdr:row>55</xdr:row>
      <xdr:rowOff>33020</xdr:rowOff>
    </xdr:to>
    <xdr:cxnSp macro="">
      <xdr:nvCxnSpPr>
        <xdr:cNvPr id="116" name="直線コネクタ 115"/>
        <xdr:cNvCxnSpPr/>
      </xdr:nvCxnSpPr>
      <xdr:spPr>
        <a:xfrm>
          <a:off x="10388600" y="946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124477</xdr:rowOff>
    </xdr:from>
    <xdr:ext cx="469744" cy="259045"/>
    <xdr:sp macro="" textlink="">
      <xdr:nvSpPr>
        <xdr:cNvPr id="117" name="【体育館・プール】&#10;一人当たり面積平均値テキスト"/>
        <xdr:cNvSpPr txBox="1"/>
      </xdr:nvSpPr>
      <xdr:spPr>
        <a:xfrm>
          <a:off x="10566400" y="1024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0.580</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146050</xdr:rowOff>
    </xdr:from>
    <xdr:to>
      <xdr:col>15</xdr:col>
      <xdr:colOff>231775</xdr:colOff>
      <xdr:row>60</xdr:row>
      <xdr:rowOff>76200</xdr:rowOff>
    </xdr:to>
    <xdr:sp macro="" textlink="">
      <xdr:nvSpPr>
        <xdr:cNvPr id="118" name="フローチャート : 判断 117"/>
        <xdr:cNvSpPr/>
      </xdr:nvSpPr>
      <xdr:spPr>
        <a:xfrm>
          <a:off x="104267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53340</xdr:rowOff>
    </xdr:from>
    <xdr:to>
      <xdr:col>14</xdr:col>
      <xdr:colOff>79375</xdr:colOff>
      <xdr:row>59</xdr:row>
      <xdr:rowOff>154940</xdr:rowOff>
    </xdr:to>
    <xdr:sp macro="" textlink="">
      <xdr:nvSpPr>
        <xdr:cNvPr id="119" name="フローチャート : 判断 118"/>
        <xdr:cNvSpPr/>
      </xdr:nvSpPr>
      <xdr:spPr>
        <a:xfrm>
          <a:off x="9588500" y="1016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17</xdr:rowOff>
    </xdr:from>
    <xdr:ext cx="469744" cy="259045"/>
    <xdr:sp macro="" textlink="">
      <xdr:nvSpPr>
        <xdr:cNvPr id="120" name="n_1aveValue【体育館・プール】&#10;一人当たり面積"/>
        <xdr:cNvSpPr txBox="1"/>
      </xdr:nvSpPr>
      <xdr:spPr>
        <a:xfrm>
          <a:off x="9391727" y="9944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0.653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1" name="テキスト ボックス 1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2" name="テキスト ボックス 1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3" name="テキスト ボックス 1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4" name="テキスト ボックス 1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5" name="テキスト ボックス 1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73660</xdr:rowOff>
    </xdr:from>
    <xdr:to>
      <xdr:col>14</xdr:col>
      <xdr:colOff>79375</xdr:colOff>
      <xdr:row>62</xdr:row>
      <xdr:rowOff>3810</xdr:rowOff>
    </xdr:to>
    <xdr:sp macro="" textlink="">
      <xdr:nvSpPr>
        <xdr:cNvPr id="126" name="円/楕円 125"/>
        <xdr:cNvSpPr/>
      </xdr:nvSpPr>
      <xdr:spPr>
        <a:xfrm>
          <a:off x="9588500" y="1053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166387</xdr:rowOff>
    </xdr:from>
    <xdr:ext cx="469744" cy="259045"/>
    <xdr:sp macro="" textlink="">
      <xdr:nvSpPr>
        <xdr:cNvPr id="127" name="n_1mainValue【体育館・プール】&#10;一人当たり面積"/>
        <xdr:cNvSpPr txBox="1"/>
      </xdr:nvSpPr>
      <xdr:spPr>
        <a:xfrm>
          <a:off x="9391727" y="1062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0.367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8" name="正方形/長方形 12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9" name="正方形/長方形 12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0" name="正方形/長方形 12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1" name="正方形/長方形 13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2" name="正方形/長方形 13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3" name="正方形/長方形 13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4" name="正方形/長方形 13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5" name="正方形/長方形 13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6" name="テキスト ボックス 13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7" name="直線コネクタ 13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38" name="テキスト ボックス 13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39" name="直線コネクタ 13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40" name="テキスト ボックス 13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41" name="直線コネクタ 14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42" name="テキスト ボックス 14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43" name="直線コネクタ 14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44" name="テキスト ボックス 14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45" name="直線コネクタ 14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46" name="テキスト ボックス 14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47" name="直線コネクタ 14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148" name="テキスト ボックス 14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9" name="直線コネクタ 14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50" name="テキスト ボックス 14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85</xdr:row>
      <xdr:rowOff>66675</xdr:rowOff>
    </xdr:to>
    <xdr:cxnSp macro="">
      <xdr:nvCxnSpPr>
        <xdr:cNvPr id="152" name="直線コネクタ 151"/>
        <xdr:cNvCxnSpPr/>
      </xdr:nvCxnSpPr>
      <xdr:spPr>
        <a:xfrm flipV="1">
          <a:off x="4634865" y="13335000"/>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70502</xdr:rowOff>
    </xdr:from>
    <xdr:ext cx="405111" cy="259045"/>
    <xdr:sp macro="" textlink="">
      <xdr:nvSpPr>
        <xdr:cNvPr id="153" name="【福祉施設】&#10;有形固定資産減価償却率最小値テキスト"/>
        <xdr:cNvSpPr txBox="1"/>
      </xdr:nvSpPr>
      <xdr:spPr>
        <a:xfrm>
          <a:off x="4724400" y="1464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a:t>
          </a:r>
          <a:endParaRPr kumimoji="1" lang="ja-JP" altLang="en-US" sz="1000" b="1">
            <a:latin typeface="ＭＳ Ｐゴシック"/>
          </a:endParaRPr>
        </a:p>
      </xdr:txBody>
    </xdr:sp>
    <xdr:clientData/>
  </xdr:oneCellAnchor>
  <xdr:twoCellAnchor>
    <xdr:from>
      <xdr:col>6</xdr:col>
      <xdr:colOff>422275</xdr:colOff>
      <xdr:row>85</xdr:row>
      <xdr:rowOff>66675</xdr:rowOff>
    </xdr:from>
    <xdr:to>
      <xdr:col>6</xdr:col>
      <xdr:colOff>600075</xdr:colOff>
      <xdr:row>85</xdr:row>
      <xdr:rowOff>66675</xdr:rowOff>
    </xdr:to>
    <xdr:cxnSp macro="">
      <xdr:nvCxnSpPr>
        <xdr:cNvPr id="154" name="直線コネクタ 153"/>
        <xdr:cNvCxnSpPr/>
      </xdr:nvCxnSpPr>
      <xdr:spPr>
        <a:xfrm>
          <a:off x="4546600" y="1463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155" name="【福祉施設】&#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156" name="直線コネクタ 155"/>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57166</xdr:rowOff>
    </xdr:from>
    <xdr:ext cx="405111" cy="259045"/>
    <xdr:sp macro="" textlink="">
      <xdr:nvSpPr>
        <xdr:cNvPr id="157" name="【福祉施設】&#10;有形固定資産減価償却率平均値テキスト"/>
        <xdr:cNvSpPr txBox="1"/>
      </xdr:nvSpPr>
      <xdr:spPr>
        <a:xfrm>
          <a:off x="4724400" y="1411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78739</xdr:rowOff>
    </xdr:from>
    <xdr:to>
      <xdr:col>6</xdr:col>
      <xdr:colOff>561975</xdr:colOff>
      <xdr:row>83</xdr:row>
      <xdr:rowOff>8889</xdr:rowOff>
    </xdr:to>
    <xdr:sp macro="" textlink="">
      <xdr:nvSpPr>
        <xdr:cNvPr id="158" name="フローチャート : 判断 157"/>
        <xdr:cNvSpPr/>
      </xdr:nvSpPr>
      <xdr:spPr>
        <a:xfrm>
          <a:off x="4584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128270</xdr:rowOff>
    </xdr:from>
    <xdr:to>
      <xdr:col>5</xdr:col>
      <xdr:colOff>409575</xdr:colOff>
      <xdr:row>83</xdr:row>
      <xdr:rowOff>58420</xdr:rowOff>
    </xdr:to>
    <xdr:sp macro="" textlink="">
      <xdr:nvSpPr>
        <xdr:cNvPr id="159" name="フローチャート : 判断 158"/>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74947</xdr:rowOff>
    </xdr:from>
    <xdr:ext cx="405111" cy="259045"/>
    <xdr:sp macro="" textlink="">
      <xdr:nvSpPr>
        <xdr:cNvPr id="160" name="n_1aveValue【福祉施設】&#10;有形固定資産減価償却率"/>
        <xdr:cNvSpPr txBox="1"/>
      </xdr:nvSpPr>
      <xdr:spPr>
        <a:xfrm>
          <a:off x="3582043"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61" name="テキスト ボックス 16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2" name="テキスト ボックス 16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3" name="テキスト ボックス 16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4" name="テキスト ボックス 16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5" name="テキスト ボックス 16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84</xdr:row>
      <xdr:rowOff>46355</xdr:rowOff>
    </xdr:from>
    <xdr:to>
      <xdr:col>5</xdr:col>
      <xdr:colOff>409575</xdr:colOff>
      <xdr:row>84</xdr:row>
      <xdr:rowOff>147955</xdr:rowOff>
    </xdr:to>
    <xdr:sp macro="" textlink="">
      <xdr:nvSpPr>
        <xdr:cNvPr id="166" name="円/楕円 165"/>
        <xdr:cNvSpPr/>
      </xdr:nvSpPr>
      <xdr:spPr>
        <a:xfrm>
          <a:off x="3746500" y="1444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139082</xdr:rowOff>
    </xdr:from>
    <xdr:ext cx="405111" cy="259045"/>
    <xdr:sp macro="" textlink="">
      <xdr:nvSpPr>
        <xdr:cNvPr id="167" name="n_1mainValue【福祉施設】&#10;有形固定資産減価償却率"/>
        <xdr:cNvSpPr txBox="1"/>
      </xdr:nvSpPr>
      <xdr:spPr>
        <a:xfrm>
          <a:off x="3582043" y="1454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68" name="正方形/長方形 1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9" name="正方形/長方形 1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70" name="正方形/長方形 1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1" name="正方形/長方形 1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2" name="正方形/長方形 1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3" name="正方形/長方形 1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4" name="正方形/長方形 1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5" name="正方形/長方形 17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6" name="テキスト ボックス 17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7" name="直線コネクタ 17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178" name="直線コネクタ 17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179" name="テキスト ボックス 17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180" name="直線コネクタ 17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181" name="テキスト ボックス 18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182" name="直線コネクタ 18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183" name="テキスト ボックス 18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184" name="直線コネクタ 18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185" name="テキスト ボックス 18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6" name="直線コネクタ 18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87" name="テキスト ボックス 18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8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136398</xdr:rowOff>
    </xdr:from>
    <xdr:to>
      <xdr:col>15</xdr:col>
      <xdr:colOff>180340</xdr:colOff>
      <xdr:row>86</xdr:row>
      <xdr:rowOff>18898</xdr:rowOff>
    </xdr:to>
    <xdr:cxnSp macro="">
      <xdr:nvCxnSpPr>
        <xdr:cNvPr id="189" name="直線コネクタ 188"/>
        <xdr:cNvCxnSpPr/>
      </xdr:nvCxnSpPr>
      <xdr:spPr>
        <a:xfrm flipV="1">
          <a:off x="10476865" y="13338048"/>
          <a:ext cx="0" cy="14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22725</xdr:rowOff>
    </xdr:from>
    <xdr:ext cx="469744" cy="259045"/>
    <xdr:sp macro="" textlink="">
      <xdr:nvSpPr>
        <xdr:cNvPr id="190" name="【福祉施設】&#10;一人当たり面積最小値テキスト"/>
        <xdr:cNvSpPr txBox="1"/>
      </xdr:nvSpPr>
      <xdr:spPr>
        <a:xfrm>
          <a:off x="10566400" y="14767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0.021</a:t>
          </a:r>
          <a:endParaRPr kumimoji="1" lang="ja-JP" altLang="en-US" sz="1000" b="1">
            <a:latin typeface="ＭＳ Ｐゴシック"/>
          </a:endParaRPr>
        </a:p>
      </xdr:txBody>
    </xdr:sp>
    <xdr:clientData/>
  </xdr:oneCellAnchor>
  <xdr:twoCellAnchor>
    <xdr:from>
      <xdr:col>15</xdr:col>
      <xdr:colOff>92075</xdr:colOff>
      <xdr:row>86</xdr:row>
      <xdr:rowOff>18898</xdr:rowOff>
    </xdr:from>
    <xdr:to>
      <xdr:col>15</xdr:col>
      <xdr:colOff>269875</xdr:colOff>
      <xdr:row>86</xdr:row>
      <xdr:rowOff>18898</xdr:rowOff>
    </xdr:to>
    <xdr:cxnSp macro="">
      <xdr:nvCxnSpPr>
        <xdr:cNvPr id="191" name="直線コネクタ 190"/>
        <xdr:cNvCxnSpPr/>
      </xdr:nvCxnSpPr>
      <xdr:spPr>
        <a:xfrm>
          <a:off x="10388600" y="1476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83075</xdr:rowOff>
    </xdr:from>
    <xdr:ext cx="469744" cy="259045"/>
    <xdr:sp macro="" textlink="">
      <xdr:nvSpPr>
        <xdr:cNvPr id="192" name="【福祉施設】&#10;一人当たり面積最大値テキスト"/>
        <xdr:cNvSpPr txBox="1"/>
      </xdr:nvSpPr>
      <xdr:spPr>
        <a:xfrm>
          <a:off x="105664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1.580</a:t>
          </a:r>
          <a:endParaRPr kumimoji="1" lang="ja-JP" altLang="en-US" sz="1000" b="1">
            <a:latin typeface="ＭＳ Ｐゴシック"/>
          </a:endParaRPr>
        </a:p>
      </xdr:txBody>
    </xdr:sp>
    <xdr:clientData/>
  </xdr:oneCellAnchor>
  <xdr:twoCellAnchor>
    <xdr:from>
      <xdr:col>15</xdr:col>
      <xdr:colOff>92075</xdr:colOff>
      <xdr:row>77</xdr:row>
      <xdr:rowOff>136398</xdr:rowOff>
    </xdr:from>
    <xdr:to>
      <xdr:col>15</xdr:col>
      <xdr:colOff>269875</xdr:colOff>
      <xdr:row>77</xdr:row>
      <xdr:rowOff>136398</xdr:rowOff>
    </xdr:to>
    <xdr:cxnSp macro="">
      <xdr:nvCxnSpPr>
        <xdr:cNvPr id="193" name="直線コネクタ 192"/>
        <xdr:cNvCxnSpPr/>
      </xdr:nvCxnSpPr>
      <xdr:spPr>
        <a:xfrm>
          <a:off x="10388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107917</xdr:rowOff>
    </xdr:from>
    <xdr:ext cx="469744" cy="259045"/>
    <xdr:sp macro="" textlink="">
      <xdr:nvSpPr>
        <xdr:cNvPr id="194" name="【福祉施設】&#10;一人当たり面積平均値テキスト"/>
        <xdr:cNvSpPr txBox="1"/>
      </xdr:nvSpPr>
      <xdr:spPr>
        <a:xfrm>
          <a:off x="10566400" y="14338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0.407</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129490</xdr:rowOff>
    </xdr:from>
    <xdr:to>
      <xdr:col>15</xdr:col>
      <xdr:colOff>231775</xdr:colOff>
      <xdr:row>84</xdr:row>
      <xdr:rowOff>59640</xdr:rowOff>
    </xdr:to>
    <xdr:sp macro="" textlink="">
      <xdr:nvSpPr>
        <xdr:cNvPr id="195" name="フローチャート : 判断 194"/>
        <xdr:cNvSpPr/>
      </xdr:nvSpPr>
      <xdr:spPr>
        <a:xfrm>
          <a:off x="10426700" y="1435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152349</xdr:rowOff>
    </xdr:from>
    <xdr:to>
      <xdr:col>14</xdr:col>
      <xdr:colOff>79375</xdr:colOff>
      <xdr:row>84</xdr:row>
      <xdr:rowOff>82499</xdr:rowOff>
    </xdr:to>
    <xdr:sp macro="" textlink="">
      <xdr:nvSpPr>
        <xdr:cNvPr id="196" name="フローチャート : 判断 195"/>
        <xdr:cNvSpPr/>
      </xdr:nvSpPr>
      <xdr:spPr>
        <a:xfrm>
          <a:off x="9588500" y="14382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99026</xdr:rowOff>
    </xdr:from>
    <xdr:ext cx="469744" cy="259045"/>
    <xdr:sp macro="" textlink="">
      <xdr:nvSpPr>
        <xdr:cNvPr id="197" name="n_1aveValue【福祉施設】&#10;一人当たり面積"/>
        <xdr:cNvSpPr txBox="1"/>
      </xdr:nvSpPr>
      <xdr:spPr>
        <a:xfrm>
          <a:off x="9391727" y="1415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0.382</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198" name="テキスト ボックス 19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99" name="テキスト ボックス 19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0" name="テキスト ボックス 19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1" name="テキスト ボックス 20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2" name="テキスト ボックス 20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161492</xdr:rowOff>
    </xdr:from>
    <xdr:to>
      <xdr:col>14</xdr:col>
      <xdr:colOff>79375</xdr:colOff>
      <xdr:row>84</xdr:row>
      <xdr:rowOff>91642</xdr:rowOff>
    </xdr:to>
    <xdr:sp macro="" textlink="">
      <xdr:nvSpPr>
        <xdr:cNvPr id="203" name="円/楕円 202"/>
        <xdr:cNvSpPr/>
      </xdr:nvSpPr>
      <xdr:spPr>
        <a:xfrm>
          <a:off x="9588500" y="1439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82769</xdr:rowOff>
    </xdr:from>
    <xdr:ext cx="469744" cy="259045"/>
    <xdr:sp macro="" textlink="">
      <xdr:nvSpPr>
        <xdr:cNvPr id="204" name="n_1mainValue【福祉施設】&#10;一人当たり面積"/>
        <xdr:cNvSpPr txBox="1"/>
      </xdr:nvSpPr>
      <xdr:spPr>
        <a:xfrm>
          <a:off x="9391727" y="1448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0.372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05" name="正方形/長方形 20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6" name="正方形/長方形 20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7" name="正方形/長方形 20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8" name="正方形/長方形 20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9" name="正方形/長方形 20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0" name="正方形/長方形 20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1" name="正方形/長方形 21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2" name="正方形/長方形 21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13" name="テキスト ボックス 21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14" name="直線コネクタ 21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15" name="テキスト ボックス 214"/>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16" name="直線コネクタ 21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17" name="テキスト ボックス 216"/>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18" name="直線コネクタ 21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19" name="テキスト ボックス 21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20" name="直線コネクタ 21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21" name="テキスト ボックス 22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22" name="直線コネクタ 22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23" name="テキスト ボックス 22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24" name="直線コネクタ 22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25" name="テキスト ボックス 224"/>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26" name="直線コネクタ 22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27" name="テキスト ボックス 22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2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60961</xdr:rowOff>
    </xdr:from>
    <xdr:to>
      <xdr:col>6</xdr:col>
      <xdr:colOff>510540</xdr:colOff>
      <xdr:row>108</xdr:row>
      <xdr:rowOff>129539</xdr:rowOff>
    </xdr:to>
    <xdr:cxnSp macro="">
      <xdr:nvCxnSpPr>
        <xdr:cNvPr id="229" name="直線コネクタ 228"/>
        <xdr:cNvCxnSpPr/>
      </xdr:nvCxnSpPr>
      <xdr:spPr>
        <a:xfrm flipV="1">
          <a:off x="4634865" y="17205961"/>
          <a:ext cx="0" cy="144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133366</xdr:rowOff>
    </xdr:from>
    <xdr:ext cx="405111" cy="259045"/>
    <xdr:sp macro="" textlink="">
      <xdr:nvSpPr>
        <xdr:cNvPr id="230" name="【市民会館】&#10;有形固定資産減価償却率最小値テキスト"/>
        <xdr:cNvSpPr txBox="1"/>
      </xdr:nvSpPr>
      <xdr:spPr>
        <a:xfrm>
          <a:off x="4724400" y="1864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6</xdr:col>
      <xdr:colOff>422275</xdr:colOff>
      <xdr:row>108</xdr:row>
      <xdr:rowOff>129539</xdr:rowOff>
    </xdr:from>
    <xdr:to>
      <xdr:col>6</xdr:col>
      <xdr:colOff>600075</xdr:colOff>
      <xdr:row>108</xdr:row>
      <xdr:rowOff>129539</xdr:rowOff>
    </xdr:to>
    <xdr:cxnSp macro="">
      <xdr:nvCxnSpPr>
        <xdr:cNvPr id="231" name="直線コネクタ 230"/>
        <xdr:cNvCxnSpPr/>
      </xdr:nvCxnSpPr>
      <xdr:spPr>
        <a:xfrm>
          <a:off x="4546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7638</xdr:rowOff>
    </xdr:from>
    <xdr:ext cx="405111" cy="259045"/>
    <xdr:sp macro="" textlink="">
      <xdr:nvSpPr>
        <xdr:cNvPr id="232" name="【市民会館】&#10;有形固定資産減価償却率最大値テキスト"/>
        <xdr:cNvSpPr txBox="1"/>
      </xdr:nvSpPr>
      <xdr:spPr>
        <a:xfrm>
          <a:off x="4724400" y="16981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6</xdr:col>
      <xdr:colOff>422275</xdr:colOff>
      <xdr:row>100</xdr:row>
      <xdr:rowOff>60961</xdr:rowOff>
    </xdr:from>
    <xdr:to>
      <xdr:col>6</xdr:col>
      <xdr:colOff>600075</xdr:colOff>
      <xdr:row>100</xdr:row>
      <xdr:rowOff>60961</xdr:rowOff>
    </xdr:to>
    <xdr:cxnSp macro="">
      <xdr:nvCxnSpPr>
        <xdr:cNvPr id="233" name="直線コネクタ 232"/>
        <xdr:cNvCxnSpPr/>
      </xdr:nvCxnSpPr>
      <xdr:spPr>
        <a:xfrm>
          <a:off x="4546600" y="1720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102888</xdr:rowOff>
    </xdr:from>
    <xdr:ext cx="405111" cy="259045"/>
    <xdr:sp macro="" textlink="">
      <xdr:nvSpPr>
        <xdr:cNvPr id="234" name="【市民会館】&#10;有形固定資産減価償却率平均値テキスト"/>
        <xdr:cNvSpPr txBox="1"/>
      </xdr:nvSpPr>
      <xdr:spPr>
        <a:xfrm>
          <a:off x="4724400" y="1776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124461</xdr:rowOff>
    </xdr:from>
    <xdr:to>
      <xdr:col>6</xdr:col>
      <xdr:colOff>561975</xdr:colOff>
      <xdr:row>104</xdr:row>
      <xdr:rowOff>54611</xdr:rowOff>
    </xdr:to>
    <xdr:sp macro="" textlink="">
      <xdr:nvSpPr>
        <xdr:cNvPr id="235" name="フローチャート : 判断 234"/>
        <xdr:cNvSpPr/>
      </xdr:nvSpPr>
      <xdr:spPr>
        <a:xfrm>
          <a:off x="4584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108</xdr:row>
      <xdr:rowOff>116839</xdr:rowOff>
    </xdr:from>
    <xdr:to>
      <xdr:col>5</xdr:col>
      <xdr:colOff>409575</xdr:colOff>
      <xdr:row>109</xdr:row>
      <xdr:rowOff>46989</xdr:rowOff>
    </xdr:to>
    <xdr:sp macro="" textlink="">
      <xdr:nvSpPr>
        <xdr:cNvPr id="236" name="フローチャート : 判断 235"/>
        <xdr:cNvSpPr/>
      </xdr:nvSpPr>
      <xdr:spPr>
        <a:xfrm>
          <a:off x="3746500" y="1863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109</xdr:row>
      <xdr:rowOff>38116</xdr:rowOff>
    </xdr:from>
    <xdr:ext cx="405111" cy="259045"/>
    <xdr:sp macro="" textlink="">
      <xdr:nvSpPr>
        <xdr:cNvPr id="237" name="n_1aveValue【市民会館】&#10;有形固定資産減価償却率"/>
        <xdr:cNvSpPr txBox="1"/>
      </xdr:nvSpPr>
      <xdr:spPr>
        <a:xfrm>
          <a:off x="3582043" y="1872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38" name="テキスト ボックス 23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39" name="テキスト ボックス 23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40" name="テキスト ボックス 23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41" name="テキスト ボックス 24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42" name="テキスト ボックス 24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104</xdr:row>
      <xdr:rowOff>63500</xdr:rowOff>
    </xdr:from>
    <xdr:to>
      <xdr:col>5</xdr:col>
      <xdr:colOff>409575</xdr:colOff>
      <xdr:row>104</xdr:row>
      <xdr:rowOff>165100</xdr:rowOff>
    </xdr:to>
    <xdr:sp macro="" textlink="">
      <xdr:nvSpPr>
        <xdr:cNvPr id="243" name="円/楕円 242"/>
        <xdr:cNvSpPr/>
      </xdr:nvSpPr>
      <xdr:spPr>
        <a:xfrm>
          <a:off x="3746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103</xdr:row>
      <xdr:rowOff>10177</xdr:rowOff>
    </xdr:from>
    <xdr:ext cx="405111" cy="259045"/>
    <xdr:sp macro="" textlink="">
      <xdr:nvSpPr>
        <xdr:cNvPr id="244" name="n_1mainValue【市民会館】&#10;有形固定資産減価償却率"/>
        <xdr:cNvSpPr txBox="1"/>
      </xdr:nvSpPr>
      <xdr:spPr>
        <a:xfrm>
          <a:off x="3582043" y="1766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45" name="正方形/長方形 24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46" name="正方形/長方形 24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47" name="正方形/長方形 24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48" name="正方形/長方形 24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49" name="正方形/長方形 24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50" name="正方形/長方形 24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51" name="正方形/長方形 25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52" name="正方形/長方形 25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53" name="テキスト ボックス 25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54" name="直線コネクタ 25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109</xdr:row>
      <xdr:rowOff>35379</xdr:rowOff>
    </xdr:from>
    <xdr:to>
      <xdr:col>16</xdr:col>
      <xdr:colOff>307975</xdr:colOff>
      <xdr:row>109</xdr:row>
      <xdr:rowOff>35379</xdr:rowOff>
    </xdr:to>
    <xdr:cxnSp macro="">
      <xdr:nvCxnSpPr>
        <xdr:cNvPr id="255" name="直線コネクタ 254"/>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64606</xdr:rowOff>
    </xdr:from>
    <xdr:ext cx="467179" cy="259045"/>
    <xdr:sp macro="" textlink="">
      <xdr:nvSpPr>
        <xdr:cNvPr id="256" name="テキスト ボックス 255"/>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107</xdr:row>
      <xdr:rowOff>51707</xdr:rowOff>
    </xdr:from>
    <xdr:to>
      <xdr:col>16</xdr:col>
      <xdr:colOff>307975</xdr:colOff>
      <xdr:row>107</xdr:row>
      <xdr:rowOff>51707</xdr:rowOff>
    </xdr:to>
    <xdr:cxnSp macro="">
      <xdr:nvCxnSpPr>
        <xdr:cNvPr id="257" name="直線コネクタ 256"/>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80934</xdr:rowOff>
    </xdr:from>
    <xdr:ext cx="467179" cy="259045"/>
    <xdr:sp macro="" textlink="">
      <xdr:nvSpPr>
        <xdr:cNvPr id="258" name="テキスト ボックス 257"/>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105</xdr:row>
      <xdr:rowOff>68036</xdr:rowOff>
    </xdr:from>
    <xdr:to>
      <xdr:col>16</xdr:col>
      <xdr:colOff>307975</xdr:colOff>
      <xdr:row>105</xdr:row>
      <xdr:rowOff>68036</xdr:rowOff>
    </xdr:to>
    <xdr:cxnSp macro="">
      <xdr:nvCxnSpPr>
        <xdr:cNvPr id="259" name="直線コネクタ 258"/>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97263</xdr:rowOff>
    </xdr:from>
    <xdr:ext cx="467179" cy="259045"/>
    <xdr:sp macro="" textlink="">
      <xdr:nvSpPr>
        <xdr:cNvPr id="260" name="テキスト ボックス 259"/>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103</xdr:row>
      <xdr:rowOff>84364</xdr:rowOff>
    </xdr:from>
    <xdr:to>
      <xdr:col>16</xdr:col>
      <xdr:colOff>307975</xdr:colOff>
      <xdr:row>103</xdr:row>
      <xdr:rowOff>84364</xdr:rowOff>
    </xdr:to>
    <xdr:cxnSp macro="">
      <xdr:nvCxnSpPr>
        <xdr:cNvPr id="261" name="直線コネクタ 260"/>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113591</xdr:rowOff>
    </xdr:from>
    <xdr:ext cx="467179" cy="259045"/>
    <xdr:sp macro="" textlink="">
      <xdr:nvSpPr>
        <xdr:cNvPr id="262" name="テキスト ボックス 261"/>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101</xdr:row>
      <xdr:rowOff>100693</xdr:rowOff>
    </xdr:from>
    <xdr:to>
      <xdr:col>16</xdr:col>
      <xdr:colOff>307975</xdr:colOff>
      <xdr:row>101</xdr:row>
      <xdr:rowOff>100693</xdr:rowOff>
    </xdr:to>
    <xdr:cxnSp macro="">
      <xdr:nvCxnSpPr>
        <xdr:cNvPr id="263" name="直線コネクタ 262"/>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129920</xdr:rowOff>
    </xdr:from>
    <xdr:ext cx="467179" cy="259045"/>
    <xdr:sp macro="" textlink="">
      <xdr:nvSpPr>
        <xdr:cNvPr id="264" name="テキスト ボックス 263"/>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99</xdr:row>
      <xdr:rowOff>117021</xdr:rowOff>
    </xdr:from>
    <xdr:to>
      <xdr:col>16</xdr:col>
      <xdr:colOff>307975</xdr:colOff>
      <xdr:row>99</xdr:row>
      <xdr:rowOff>117021</xdr:rowOff>
    </xdr:to>
    <xdr:cxnSp macro="">
      <xdr:nvCxnSpPr>
        <xdr:cNvPr id="265" name="直線コネクタ 264"/>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98</xdr:row>
      <xdr:rowOff>146248</xdr:rowOff>
    </xdr:from>
    <xdr:ext cx="467179" cy="259045"/>
    <xdr:sp macro="" textlink="">
      <xdr:nvSpPr>
        <xdr:cNvPr id="266" name="テキスト ボックス 265"/>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67" name="直線コネクタ 26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68" name="テキスト ボックス 26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6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85998</xdr:rowOff>
    </xdr:from>
    <xdr:to>
      <xdr:col>15</xdr:col>
      <xdr:colOff>180340</xdr:colOff>
      <xdr:row>108</xdr:row>
      <xdr:rowOff>61505</xdr:rowOff>
    </xdr:to>
    <xdr:cxnSp macro="">
      <xdr:nvCxnSpPr>
        <xdr:cNvPr id="270" name="直線コネクタ 269"/>
        <xdr:cNvCxnSpPr/>
      </xdr:nvCxnSpPr>
      <xdr:spPr>
        <a:xfrm flipV="1">
          <a:off x="10476865" y="17059548"/>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65332</xdr:rowOff>
    </xdr:from>
    <xdr:ext cx="469744" cy="259045"/>
    <xdr:sp macro="" textlink="">
      <xdr:nvSpPr>
        <xdr:cNvPr id="271" name="【市民会館】&#10;一人当たり面積最小値テキスト"/>
        <xdr:cNvSpPr txBox="1"/>
      </xdr:nvSpPr>
      <xdr:spPr>
        <a:xfrm>
          <a:off x="10566400" y="1858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0.089</a:t>
          </a:r>
          <a:endParaRPr kumimoji="1" lang="ja-JP" altLang="en-US" sz="1000" b="1">
            <a:latin typeface="ＭＳ Ｐゴシック"/>
          </a:endParaRPr>
        </a:p>
      </xdr:txBody>
    </xdr:sp>
    <xdr:clientData/>
  </xdr:oneCellAnchor>
  <xdr:twoCellAnchor>
    <xdr:from>
      <xdr:col>15</xdr:col>
      <xdr:colOff>92075</xdr:colOff>
      <xdr:row>108</xdr:row>
      <xdr:rowOff>61505</xdr:rowOff>
    </xdr:from>
    <xdr:to>
      <xdr:col>15</xdr:col>
      <xdr:colOff>269875</xdr:colOff>
      <xdr:row>108</xdr:row>
      <xdr:rowOff>61505</xdr:rowOff>
    </xdr:to>
    <xdr:cxnSp macro="">
      <xdr:nvCxnSpPr>
        <xdr:cNvPr id="272" name="直線コネクタ 271"/>
        <xdr:cNvCxnSpPr/>
      </xdr:nvCxnSpPr>
      <xdr:spPr>
        <a:xfrm>
          <a:off x="10388600" y="18578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32675</xdr:rowOff>
    </xdr:from>
    <xdr:ext cx="469744" cy="259045"/>
    <xdr:sp macro="" textlink="">
      <xdr:nvSpPr>
        <xdr:cNvPr id="273" name="【市民会館】&#10;一人当たり面積最大値テキスト"/>
        <xdr:cNvSpPr txBox="1"/>
      </xdr:nvSpPr>
      <xdr:spPr>
        <a:xfrm>
          <a:off x="10566400" y="16834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15</xdr:col>
      <xdr:colOff>92075</xdr:colOff>
      <xdr:row>99</xdr:row>
      <xdr:rowOff>85998</xdr:rowOff>
    </xdr:from>
    <xdr:to>
      <xdr:col>15</xdr:col>
      <xdr:colOff>269875</xdr:colOff>
      <xdr:row>99</xdr:row>
      <xdr:rowOff>85998</xdr:rowOff>
    </xdr:to>
    <xdr:cxnSp macro="">
      <xdr:nvCxnSpPr>
        <xdr:cNvPr id="274" name="直線コネクタ 273"/>
        <xdr:cNvCxnSpPr/>
      </xdr:nvCxnSpPr>
      <xdr:spPr>
        <a:xfrm>
          <a:off x="10388600" y="17059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52813</xdr:rowOff>
    </xdr:from>
    <xdr:ext cx="469744" cy="259045"/>
    <xdr:sp macro="" textlink="">
      <xdr:nvSpPr>
        <xdr:cNvPr id="275" name="【市民会館】&#10;一人当たり面積平均値テキスト"/>
        <xdr:cNvSpPr txBox="1"/>
      </xdr:nvSpPr>
      <xdr:spPr>
        <a:xfrm>
          <a:off x="10566400" y="17883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0.470</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74386</xdr:rowOff>
    </xdr:from>
    <xdr:to>
      <xdr:col>15</xdr:col>
      <xdr:colOff>231775</xdr:colOff>
      <xdr:row>105</xdr:row>
      <xdr:rowOff>4536</xdr:rowOff>
    </xdr:to>
    <xdr:sp macro="" textlink="">
      <xdr:nvSpPr>
        <xdr:cNvPr id="276" name="フローチャート : 判断 275"/>
        <xdr:cNvSpPr/>
      </xdr:nvSpPr>
      <xdr:spPr>
        <a:xfrm>
          <a:off x="104267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40095</xdr:rowOff>
    </xdr:from>
    <xdr:to>
      <xdr:col>14</xdr:col>
      <xdr:colOff>79375</xdr:colOff>
      <xdr:row>104</xdr:row>
      <xdr:rowOff>141695</xdr:rowOff>
    </xdr:to>
    <xdr:sp macro="" textlink="">
      <xdr:nvSpPr>
        <xdr:cNvPr id="277" name="フローチャート : 判断 276"/>
        <xdr:cNvSpPr/>
      </xdr:nvSpPr>
      <xdr:spPr>
        <a:xfrm>
          <a:off x="9588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102</xdr:row>
      <xdr:rowOff>158222</xdr:rowOff>
    </xdr:from>
    <xdr:ext cx="469744" cy="259045"/>
    <xdr:sp macro="" textlink="">
      <xdr:nvSpPr>
        <xdr:cNvPr id="278" name="n_1aveValue【市民会館】&#10;一人当たり面積"/>
        <xdr:cNvSpPr txBox="1"/>
      </xdr:nvSpPr>
      <xdr:spPr>
        <a:xfrm>
          <a:off x="9391727" y="1764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0.491</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79" name="テキスト ボックス 27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80" name="テキスト ボックス 27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81" name="テキスト ボックス 28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82" name="テキスト ボックス 28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83" name="テキスト ボックス 28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105</xdr:row>
      <xdr:rowOff>100512</xdr:rowOff>
    </xdr:from>
    <xdr:to>
      <xdr:col>14</xdr:col>
      <xdr:colOff>79375</xdr:colOff>
      <xdr:row>106</xdr:row>
      <xdr:rowOff>30662</xdr:rowOff>
    </xdr:to>
    <xdr:sp macro="" textlink="">
      <xdr:nvSpPr>
        <xdr:cNvPr id="284" name="円/楕円 283"/>
        <xdr:cNvSpPr/>
      </xdr:nvSpPr>
      <xdr:spPr>
        <a:xfrm>
          <a:off x="9588500" y="181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106</xdr:row>
      <xdr:rowOff>21789</xdr:rowOff>
    </xdr:from>
    <xdr:ext cx="469744" cy="259045"/>
    <xdr:sp macro="" textlink="">
      <xdr:nvSpPr>
        <xdr:cNvPr id="285" name="n_1mainValue【市民会館】&#10;一人当たり面積"/>
        <xdr:cNvSpPr txBox="1"/>
      </xdr:nvSpPr>
      <xdr:spPr>
        <a:xfrm>
          <a:off x="9391727" y="18195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0.349</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86" name="正方形/長方形 2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7" name="正方形/長方形 2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8" name="正方形/長方形 2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9" name="正方形/長方形 2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0" name="正方形/長方形 2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1" name="正方形/長方形 2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2" name="正方形/長方形 2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3" name="正方形/長方形 2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4" name="テキスト ボックス 2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5" name="直線コネクタ 2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6" name="テキスト ボックス 295"/>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7" name="直線コネクタ 29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8" name="テキスト ボックス 29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9" name="直線コネクタ 29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00" name="テキスト ボックス 29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01" name="直線コネクタ 30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02" name="テキスト ボックス 30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03" name="直線コネクタ 30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4" name="テキスト ボックス 30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5" name="直線コネクタ 30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06" name="テキスト ボックス 30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7" name="直線コネクタ 3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08" name="テキスト ボックス 307"/>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19050</xdr:rowOff>
    </xdr:from>
    <xdr:to>
      <xdr:col>23</xdr:col>
      <xdr:colOff>516889</xdr:colOff>
      <xdr:row>39</xdr:row>
      <xdr:rowOff>110490</xdr:rowOff>
    </xdr:to>
    <xdr:cxnSp macro="">
      <xdr:nvCxnSpPr>
        <xdr:cNvPr id="310" name="直線コネクタ 309"/>
        <xdr:cNvCxnSpPr/>
      </xdr:nvCxnSpPr>
      <xdr:spPr>
        <a:xfrm flipV="1">
          <a:off x="16318864" y="5848350"/>
          <a:ext cx="0" cy="948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114317</xdr:rowOff>
    </xdr:from>
    <xdr:ext cx="405111" cy="259045"/>
    <xdr:sp macro="" textlink="">
      <xdr:nvSpPr>
        <xdr:cNvPr id="311" name="【一般廃棄物処理施設】&#10;有形固定資産減価償却率最小値テキスト"/>
        <xdr:cNvSpPr txBox="1"/>
      </xdr:nvSpPr>
      <xdr:spPr>
        <a:xfrm>
          <a:off x="16408400" y="680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a:t>
          </a:r>
          <a:endParaRPr kumimoji="1" lang="ja-JP" altLang="en-US" sz="1000" b="1">
            <a:latin typeface="ＭＳ Ｐゴシック"/>
          </a:endParaRPr>
        </a:p>
      </xdr:txBody>
    </xdr:sp>
    <xdr:clientData/>
  </xdr:oneCellAnchor>
  <xdr:twoCellAnchor>
    <xdr:from>
      <xdr:col>23</xdr:col>
      <xdr:colOff>428625</xdr:colOff>
      <xdr:row>39</xdr:row>
      <xdr:rowOff>110490</xdr:rowOff>
    </xdr:from>
    <xdr:to>
      <xdr:col>23</xdr:col>
      <xdr:colOff>606425</xdr:colOff>
      <xdr:row>39</xdr:row>
      <xdr:rowOff>110490</xdr:rowOff>
    </xdr:to>
    <xdr:cxnSp macro="">
      <xdr:nvCxnSpPr>
        <xdr:cNvPr id="312" name="直線コネクタ 311"/>
        <xdr:cNvCxnSpPr/>
      </xdr:nvCxnSpPr>
      <xdr:spPr>
        <a:xfrm>
          <a:off x="16230600" y="679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137177</xdr:rowOff>
    </xdr:from>
    <xdr:ext cx="405111" cy="259045"/>
    <xdr:sp macro="" textlink="">
      <xdr:nvSpPr>
        <xdr:cNvPr id="313" name="【一般廃棄物処理施設】&#10;有形固定資産減価償却率最大値テキスト"/>
        <xdr:cNvSpPr txBox="1"/>
      </xdr:nvSpPr>
      <xdr:spPr>
        <a:xfrm>
          <a:off x="16408400" y="562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76.5</a:t>
          </a:r>
          <a:endParaRPr kumimoji="1" lang="ja-JP" altLang="en-US" sz="1000" b="1">
            <a:latin typeface="ＭＳ Ｐゴシック"/>
          </a:endParaRPr>
        </a:p>
      </xdr:txBody>
    </xdr:sp>
    <xdr:clientData/>
  </xdr:oneCellAnchor>
  <xdr:twoCellAnchor>
    <xdr:from>
      <xdr:col>23</xdr:col>
      <xdr:colOff>428625</xdr:colOff>
      <xdr:row>34</xdr:row>
      <xdr:rowOff>19050</xdr:rowOff>
    </xdr:from>
    <xdr:to>
      <xdr:col>23</xdr:col>
      <xdr:colOff>606425</xdr:colOff>
      <xdr:row>34</xdr:row>
      <xdr:rowOff>19050</xdr:rowOff>
    </xdr:to>
    <xdr:cxnSp macro="">
      <xdr:nvCxnSpPr>
        <xdr:cNvPr id="314" name="直線コネクタ 313"/>
        <xdr:cNvCxnSpPr/>
      </xdr:nvCxnSpPr>
      <xdr:spPr>
        <a:xfrm>
          <a:off x="16230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38117</xdr:rowOff>
    </xdr:from>
    <xdr:ext cx="405111" cy="259045"/>
    <xdr:sp macro="" textlink="">
      <xdr:nvSpPr>
        <xdr:cNvPr id="315" name="【一般廃棄物処理施設】&#10;有形固定資産減価償却率平均値テキスト"/>
        <xdr:cNvSpPr txBox="1"/>
      </xdr:nvSpPr>
      <xdr:spPr>
        <a:xfrm>
          <a:off x="16408400" y="6210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59690</xdr:rowOff>
    </xdr:from>
    <xdr:to>
      <xdr:col>23</xdr:col>
      <xdr:colOff>568325</xdr:colOff>
      <xdr:row>36</xdr:row>
      <xdr:rowOff>161290</xdr:rowOff>
    </xdr:to>
    <xdr:sp macro="" textlink="">
      <xdr:nvSpPr>
        <xdr:cNvPr id="316" name="フローチャート : 判断 315"/>
        <xdr:cNvSpPr/>
      </xdr:nvSpPr>
      <xdr:spPr>
        <a:xfrm>
          <a:off x="162687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74930</xdr:rowOff>
    </xdr:from>
    <xdr:to>
      <xdr:col>22</xdr:col>
      <xdr:colOff>415925</xdr:colOff>
      <xdr:row>39</xdr:row>
      <xdr:rowOff>5080</xdr:rowOff>
    </xdr:to>
    <xdr:sp macro="" textlink="">
      <xdr:nvSpPr>
        <xdr:cNvPr id="317" name="フローチャート : 判断 316"/>
        <xdr:cNvSpPr/>
      </xdr:nvSpPr>
      <xdr:spPr>
        <a:xfrm>
          <a:off x="154305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21607</xdr:rowOff>
    </xdr:from>
    <xdr:ext cx="405111" cy="259045"/>
    <xdr:sp macro="" textlink="">
      <xdr:nvSpPr>
        <xdr:cNvPr id="318" name="n_1aveValue【一般廃棄物処理施設】&#10;有形固定資産減価償却率"/>
        <xdr:cNvSpPr txBox="1"/>
      </xdr:nvSpPr>
      <xdr:spPr>
        <a:xfrm>
          <a:off x="15266043" y="636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19" name="テキスト ボックス 31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0" name="テキスト ボックス 31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1" name="テキスト ボックス 32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2" name="テキスト ボックス 32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3" name="テキスト ボックス 32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40</xdr:row>
      <xdr:rowOff>101600</xdr:rowOff>
    </xdr:from>
    <xdr:to>
      <xdr:col>22</xdr:col>
      <xdr:colOff>415925</xdr:colOff>
      <xdr:row>41</xdr:row>
      <xdr:rowOff>31750</xdr:rowOff>
    </xdr:to>
    <xdr:sp macro="" textlink="">
      <xdr:nvSpPr>
        <xdr:cNvPr id="324" name="円/楕円 323"/>
        <xdr:cNvSpPr/>
      </xdr:nvSpPr>
      <xdr:spPr>
        <a:xfrm>
          <a:off x="15430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41</xdr:row>
      <xdr:rowOff>22877</xdr:rowOff>
    </xdr:from>
    <xdr:ext cx="405111" cy="259045"/>
    <xdr:sp macro="" textlink="">
      <xdr:nvSpPr>
        <xdr:cNvPr id="325" name="n_1mainValue【一般廃棄物処理施設】&#10;有形固定資産減価償却率"/>
        <xdr:cNvSpPr txBox="1"/>
      </xdr:nvSpPr>
      <xdr:spPr>
        <a:xfrm>
          <a:off x="15266043" y="705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6" name="正方形/長方形 32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7" name="正方形/長方形 32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8" name="正方形/長方形 32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9" name="正方形/長方形 32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0" name="正方形/長方形 32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1" name="正方形/長方形 33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2" name="正方形/長方形 33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122,637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3" name="正方形/長方形 33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4" name="テキスト ボックス 33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5" name="直線コネクタ 33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36" name="直線コネクタ 33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337" name="テキスト ボックス 336"/>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8" name="直線コネクタ 33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339" name="テキスト ボックス 338"/>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40" name="直線コネクタ 33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341" name="テキスト ボックス 340"/>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42" name="直線コネクタ 34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343" name="テキスト ボックス 342"/>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4" name="直線コネクタ 34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45" name="テキスト ボックス 34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35</xdr:row>
      <xdr:rowOff>60692</xdr:rowOff>
    </xdr:from>
    <xdr:to>
      <xdr:col>32</xdr:col>
      <xdr:colOff>186689</xdr:colOff>
      <xdr:row>41</xdr:row>
      <xdr:rowOff>16485</xdr:rowOff>
    </xdr:to>
    <xdr:cxnSp macro="">
      <xdr:nvCxnSpPr>
        <xdr:cNvPr id="347" name="直線コネクタ 346"/>
        <xdr:cNvCxnSpPr/>
      </xdr:nvCxnSpPr>
      <xdr:spPr>
        <a:xfrm flipV="1">
          <a:off x="22160864" y="6061442"/>
          <a:ext cx="0" cy="984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20312</xdr:rowOff>
    </xdr:from>
    <xdr:ext cx="534377" cy="259045"/>
    <xdr:sp macro="" textlink="">
      <xdr:nvSpPr>
        <xdr:cNvPr id="348" name="【一般廃棄物処理施設】&#10;一人当たり有形固定資産（償却資産）額最小値テキスト"/>
        <xdr:cNvSpPr txBox="1"/>
      </xdr:nvSpPr>
      <xdr:spPr>
        <a:xfrm>
          <a:off x="22250400" y="704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25,561</a:t>
          </a:r>
          <a:endParaRPr kumimoji="1" lang="ja-JP" altLang="en-US" sz="1000" b="1">
            <a:latin typeface="ＭＳ Ｐゴシック"/>
          </a:endParaRPr>
        </a:p>
      </xdr:txBody>
    </xdr:sp>
    <xdr:clientData/>
  </xdr:oneCellAnchor>
  <xdr:twoCellAnchor>
    <xdr:from>
      <xdr:col>32</xdr:col>
      <xdr:colOff>98425</xdr:colOff>
      <xdr:row>41</xdr:row>
      <xdr:rowOff>16485</xdr:rowOff>
    </xdr:from>
    <xdr:to>
      <xdr:col>32</xdr:col>
      <xdr:colOff>276225</xdr:colOff>
      <xdr:row>41</xdr:row>
      <xdr:rowOff>16485</xdr:rowOff>
    </xdr:to>
    <xdr:cxnSp macro="">
      <xdr:nvCxnSpPr>
        <xdr:cNvPr id="349" name="直線コネクタ 348"/>
        <xdr:cNvCxnSpPr/>
      </xdr:nvCxnSpPr>
      <xdr:spPr>
        <a:xfrm>
          <a:off x="22072600" y="7045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34</xdr:row>
      <xdr:rowOff>7369</xdr:rowOff>
    </xdr:from>
    <xdr:ext cx="599010" cy="259045"/>
    <xdr:sp macro="" textlink="">
      <xdr:nvSpPr>
        <xdr:cNvPr id="350" name="【一般廃棄物処理施設】&#10;一人当たり有形固定資産（償却資産）額最大値テキスト"/>
        <xdr:cNvSpPr txBox="1"/>
      </xdr:nvSpPr>
      <xdr:spPr>
        <a:xfrm>
          <a:off x="22250400" y="5836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240,892</a:t>
          </a:r>
          <a:endParaRPr kumimoji="1" lang="ja-JP" altLang="en-US" sz="1000" b="1">
            <a:latin typeface="ＭＳ Ｐゴシック"/>
          </a:endParaRPr>
        </a:p>
      </xdr:txBody>
    </xdr:sp>
    <xdr:clientData/>
  </xdr:oneCellAnchor>
  <xdr:twoCellAnchor>
    <xdr:from>
      <xdr:col>32</xdr:col>
      <xdr:colOff>98425</xdr:colOff>
      <xdr:row>35</xdr:row>
      <xdr:rowOff>60692</xdr:rowOff>
    </xdr:from>
    <xdr:to>
      <xdr:col>32</xdr:col>
      <xdr:colOff>276225</xdr:colOff>
      <xdr:row>35</xdr:row>
      <xdr:rowOff>60692</xdr:rowOff>
    </xdr:to>
    <xdr:cxnSp macro="">
      <xdr:nvCxnSpPr>
        <xdr:cNvPr id="351" name="直線コネクタ 350"/>
        <xdr:cNvCxnSpPr/>
      </xdr:nvCxnSpPr>
      <xdr:spPr>
        <a:xfrm>
          <a:off x="22072600" y="6061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3987</xdr:rowOff>
    </xdr:from>
    <xdr:ext cx="599010" cy="259045"/>
    <xdr:sp macro="" textlink="">
      <xdr:nvSpPr>
        <xdr:cNvPr id="352" name="【一般廃棄物処理施設】&#10;一人当たり有形固定資産（償却資産）額平均値テキスト"/>
        <xdr:cNvSpPr txBox="1"/>
      </xdr:nvSpPr>
      <xdr:spPr>
        <a:xfrm>
          <a:off x="22250400" y="65190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124,965</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25560</xdr:rowOff>
    </xdr:from>
    <xdr:to>
      <xdr:col>32</xdr:col>
      <xdr:colOff>238125</xdr:colOff>
      <xdr:row>38</xdr:row>
      <xdr:rowOff>127160</xdr:rowOff>
    </xdr:to>
    <xdr:sp macro="" textlink="">
      <xdr:nvSpPr>
        <xdr:cNvPr id="353" name="フローチャート : 判断 352"/>
        <xdr:cNvSpPr/>
      </xdr:nvSpPr>
      <xdr:spPr>
        <a:xfrm>
          <a:off x="22110700" y="654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2526</xdr:rowOff>
    </xdr:from>
    <xdr:to>
      <xdr:col>31</xdr:col>
      <xdr:colOff>85725</xdr:colOff>
      <xdr:row>38</xdr:row>
      <xdr:rowOff>104126</xdr:rowOff>
    </xdr:to>
    <xdr:sp macro="" textlink="">
      <xdr:nvSpPr>
        <xdr:cNvPr id="354" name="フローチャート : 判断 353"/>
        <xdr:cNvSpPr/>
      </xdr:nvSpPr>
      <xdr:spPr>
        <a:xfrm>
          <a:off x="21272500" y="651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36</xdr:row>
      <xdr:rowOff>120653</xdr:rowOff>
    </xdr:from>
    <xdr:ext cx="599010" cy="259045"/>
    <xdr:sp macro="" textlink="">
      <xdr:nvSpPr>
        <xdr:cNvPr id="355" name="n_1aveValue【一般廃棄物処理施設】&#10;一人当たり有形固定資産（償却資産）額"/>
        <xdr:cNvSpPr txBox="1"/>
      </xdr:nvSpPr>
      <xdr:spPr>
        <a:xfrm>
          <a:off x="21011094" y="6292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130,003</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56" name="テキスト ボックス 35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7" name="テキスト ボックス 35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8" name="テキスト ボックス 35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9" name="テキスト ボックス 35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0" name="テキスト ボックス 35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1987</xdr:rowOff>
    </xdr:from>
    <xdr:to>
      <xdr:col>31</xdr:col>
      <xdr:colOff>85725</xdr:colOff>
      <xdr:row>40</xdr:row>
      <xdr:rowOff>103587</xdr:rowOff>
    </xdr:to>
    <xdr:sp macro="" textlink="">
      <xdr:nvSpPr>
        <xdr:cNvPr id="361" name="円/楕円 360"/>
        <xdr:cNvSpPr/>
      </xdr:nvSpPr>
      <xdr:spPr>
        <a:xfrm>
          <a:off x="21272500" y="685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40</xdr:row>
      <xdr:rowOff>94714</xdr:rowOff>
    </xdr:from>
    <xdr:ext cx="534377" cy="259045"/>
    <xdr:sp macro="" textlink="">
      <xdr:nvSpPr>
        <xdr:cNvPr id="362" name="n_1mainValue【一般廃棄物処理施設】&#10;一人当たり有形固定資産（償却資産）額"/>
        <xdr:cNvSpPr txBox="1"/>
      </xdr:nvSpPr>
      <xdr:spPr>
        <a:xfrm>
          <a:off x="21043411" y="695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55,121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3" name="正方形/長方形 36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4" name="正方形/長方形 36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5" name="正方形/長方形 36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6" name="正方形/長方形 36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7" name="正方形/長方形 36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8" name="正方形/長方形 36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9" name="正方形/長方形 36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0" name="正方形/長方形 36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1" name="テキスト ボックス 37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2" name="直線コネクタ 37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3" name="テキスト ボックス 37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74" name="直線コネクタ 37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75" name="テキスト ボックス 374"/>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76" name="直線コネクタ 37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77" name="テキスト ボックス 37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78" name="直線コネクタ 37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79" name="テキスト ボックス 37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80" name="直線コネクタ 37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81" name="テキスト ボックス 38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2" name="直線コネクタ 38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3" name="テキスト ボックス 38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61722</xdr:rowOff>
    </xdr:from>
    <xdr:to>
      <xdr:col>23</xdr:col>
      <xdr:colOff>516889</xdr:colOff>
      <xdr:row>64</xdr:row>
      <xdr:rowOff>0</xdr:rowOff>
    </xdr:to>
    <xdr:cxnSp macro="">
      <xdr:nvCxnSpPr>
        <xdr:cNvPr id="385" name="直線コネクタ 384"/>
        <xdr:cNvCxnSpPr/>
      </xdr:nvCxnSpPr>
      <xdr:spPr>
        <a:xfrm flipV="1">
          <a:off x="16318864" y="9834372"/>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3827</xdr:rowOff>
    </xdr:from>
    <xdr:ext cx="405111" cy="259045"/>
    <xdr:sp macro="" textlink="">
      <xdr:nvSpPr>
        <xdr:cNvPr id="386" name="【保健センター・保健所】&#10;有形固定資産減価償却率最小値テキスト"/>
        <xdr:cNvSpPr txBox="1"/>
      </xdr:nvSpPr>
      <xdr:spPr>
        <a:xfrm>
          <a:off x="164084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23</xdr:col>
      <xdr:colOff>428625</xdr:colOff>
      <xdr:row>64</xdr:row>
      <xdr:rowOff>0</xdr:rowOff>
    </xdr:from>
    <xdr:to>
      <xdr:col>23</xdr:col>
      <xdr:colOff>606425</xdr:colOff>
      <xdr:row>64</xdr:row>
      <xdr:rowOff>0</xdr:rowOff>
    </xdr:to>
    <xdr:cxnSp macro="">
      <xdr:nvCxnSpPr>
        <xdr:cNvPr id="387" name="直線コネクタ 386"/>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56</xdr:row>
      <xdr:rowOff>8399</xdr:rowOff>
    </xdr:from>
    <xdr:ext cx="405111" cy="259045"/>
    <xdr:sp macro="" textlink="">
      <xdr:nvSpPr>
        <xdr:cNvPr id="388" name="【保健センター・保健所】&#10;有形固定資産減価償却率最大値テキスト"/>
        <xdr:cNvSpPr txBox="1"/>
      </xdr:nvSpPr>
      <xdr:spPr>
        <a:xfrm>
          <a:off x="16408400" y="9609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64.9</a:t>
          </a:r>
          <a:endParaRPr kumimoji="1" lang="ja-JP" altLang="en-US" sz="1000" b="1">
            <a:latin typeface="ＭＳ Ｐゴシック"/>
          </a:endParaRPr>
        </a:p>
      </xdr:txBody>
    </xdr:sp>
    <xdr:clientData/>
  </xdr:oneCellAnchor>
  <xdr:twoCellAnchor>
    <xdr:from>
      <xdr:col>23</xdr:col>
      <xdr:colOff>428625</xdr:colOff>
      <xdr:row>57</xdr:row>
      <xdr:rowOff>61722</xdr:rowOff>
    </xdr:from>
    <xdr:to>
      <xdr:col>23</xdr:col>
      <xdr:colOff>606425</xdr:colOff>
      <xdr:row>57</xdr:row>
      <xdr:rowOff>61722</xdr:rowOff>
    </xdr:to>
    <xdr:cxnSp macro="">
      <xdr:nvCxnSpPr>
        <xdr:cNvPr id="389" name="直線コネクタ 388"/>
        <xdr:cNvCxnSpPr/>
      </xdr:nvCxnSpPr>
      <xdr:spPr>
        <a:xfrm>
          <a:off x="16230600" y="983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112793</xdr:rowOff>
    </xdr:from>
    <xdr:ext cx="405111" cy="259045"/>
    <xdr:sp macro="" textlink="">
      <xdr:nvSpPr>
        <xdr:cNvPr id="390" name="【保健センター・保健所】&#10;有形固定資産減価償却率平均値テキスト"/>
        <xdr:cNvSpPr txBox="1"/>
      </xdr:nvSpPr>
      <xdr:spPr>
        <a:xfrm>
          <a:off x="16408400" y="10228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54.7</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134366</xdr:rowOff>
    </xdr:from>
    <xdr:to>
      <xdr:col>23</xdr:col>
      <xdr:colOff>568325</xdr:colOff>
      <xdr:row>60</xdr:row>
      <xdr:rowOff>64516</xdr:rowOff>
    </xdr:to>
    <xdr:sp macro="" textlink="">
      <xdr:nvSpPr>
        <xdr:cNvPr id="391" name="フローチャート : 判断 390"/>
        <xdr:cNvSpPr/>
      </xdr:nvSpPr>
      <xdr:spPr>
        <a:xfrm>
          <a:off x="16268700" y="1024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62</xdr:row>
      <xdr:rowOff>49784</xdr:rowOff>
    </xdr:from>
    <xdr:to>
      <xdr:col>22</xdr:col>
      <xdr:colOff>415925</xdr:colOff>
      <xdr:row>62</xdr:row>
      <xdr:rowOff>151384</xdr:rowOff>
    </xdr:to>
    <xdr:sp macro="" textlink="">
      <xdr:nvSpPr>
        <xdr:cNvPr id="392" name="フローチャート : 判断 391"/>
        <xdr:cNvSpPr/>
      </xdr:nvSpPr>
      <xdr:spPr>
        <a:xfrm>
          <a:off x="15430500" y="1067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142511</xdr:rowOff>
    </xdr:from>
    <xdr:ext cx="405111" cy="259045"/>
    <xdr:sp macro="" textlink="">
      <xdr:nvSpPr>
        <xdr:cNvPr id="393" name="n_1aveValue【保健センター・保健所】&#10;有形固定資産減価償却率"/>
        <xdr:cNvSpPr txBox="1"/>
      </xdr:nvSpPr>
      <xdr:spPr>
        <a:xfrm>
          <a:off x="15266043" y="1077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94" name="テキスト ボックス 39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5" name="テキスト ボックス 39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6" name="テキスト ボックス 39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7" name="テキスト ボックス 39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8" name="テキスト ボックス 39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74930</xdr:rowOff>
    </xdr:from>
    <xdr:to>
      <xdr:col>22</xdr:col>
      <xdr:colOff>415925</xdr:colOff>
      <xdr:row>60</xdr:row>
      <xdr:rowOff>5080</xdr:rowOff>
    </xdr:to>
    <xdr:sp macro="" textlink="">
      <xdr:nvSpPr>
        <xdr:cNvPr id="399" name="円/楕円 398"/>
        <xdr:cNvSpPr/>
      </xdr:nvSpPr>
      <xdr:spPr>
        <a:xfrm>
          <a:off x="15430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21607</xdr:rowOff>
    </xdr:from>
    <xdr:ext cx="405111" cy="259045"/>
    <xdr:sp macro="" textlink="">
      <xdr:nvSpPr>
        <xdr:cNvPr id="400" name="n_1mainValue【保健センター・保健所】&#10;有形固定資産減価償却率"/>
        <xdr:cNvSpPr txBox="1"/>
      </xdr:nvSpPr>
      <xdr:spPr>
        <a:xfrm>
          <a:off x="15266043"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1" name="正方形/長方形 40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2" name="正方形/長方形 40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3" name="正方形/長方形 40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4" name="正方形/長方形 40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5" name="正方形/長方形 40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6" name="正方形/長方形 40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7" name="正方形/長方形 40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8" name="正方形/長方形 40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9" name="テキスト ボックス 40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0" name="直線コネクタ 40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411" name="直線コネクタ 41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12" name="テキスト ボックス 41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13" name="直線コネクタ 41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14" name="テキスト ボックス 41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15" name="直線コネクタ 41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16" name="テキスト ボックス 41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17" name="直線コネクタ 41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18" name="テキスト ボックス 41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19" name="直線コネクタ 41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20" name="テキスト ボックス 41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21" name="直線コネクタ 42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22" name="テキスト ボックス 42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3" name="直線コネクタ 42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4" name="テキスト ボックス 42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3266</xdr:rowOff>
    </xdr:from>
    <xdr:to>
      <xdr:col>32</xdr:col>
      <xdr:colOff>186689</xdr:colOff>
      <xdr:row>63</xdr:row>
      <xdr:rowOff>70213</xdr:rowOff>
    </xdr:to>
    <xdr:cxnSp macro="">
      <xdr:nvCxnSpPr>
        <xdr:cNvPr id="426" name="直線コネクタ 425"/>
        <xdr:cNvCxnSpPr/>
      </xdr:nvCxnSpPr>
      <xdr:spPr>
        <a:xfrm flipV="1">
          <a:off x="22160864" y="9604466"/>
          <a:ext cx="0" cy="1267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74040</xdr:rowOff>
    </xdr:from>
    <xdr:ext cx="469744" cy="259045"/>
    <xdr:sp macro="" textlink="">
      <xdr:nvSpPr>
        <xdr:cNvPr id="427" name="【保健センター・保健所】&#10;一人当たり面積最小値テキスト"/>
        <xdr:cNvSpPr txBox="1"/>
      </xdr:nvSpPr>
      <xdr:spPr>
        <a:xfrm>
          <a:off x="22250400" y="1087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0.071</a:t>
          </a:r>
          <a:endParaRPr kumimoji="1" lang="ja-JP" altLang="en-US" sz="1000" b="1">
            <a:latin typeface="ＭＳ Ｐゴシック"/>
          </a:endParaRPr>
        </a:p>
      </xdr:txBody>
    </xdr:sp>
    <xdr:clientData/>
  </xdr:oneCellAnchor>
  <xdr:twoCellAnchor>
    <xdr:from>
      <xdr:col>32</xdr:col>
      <xdr:colOff>98425</xdr:colOff>
      <xdr:row>63</xdr:row>
      <xdr:rowOff>70213</xdr:rowOff>
    </xdr:from>
    <xdr:to>
      <xdr:col>32</xdr:col>
      <xdr:colOff>276225</xdr:colOff>
      <xdr:row>63</xdr:row>
      <xdr:rowOff>70213</xdr:rowOff>
    </xdr:to>
    <xdr:cxnSp macro="">
      <xdr:nvCxnSpPr>
        <xdr:cNvPr id="428" name="直線コネクタ 427"/>
        <xdr:cNvCxnSpPr/>
      </xdr:nvCxnSpPr>
      <xdr:spPr>
        <a:xfrm>
          <a:off x="22072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121393</xdr:rowOff>
    </xdr:from>
    <xdr:ext cx="469744" cy="259045"/>
    <xdr:sp macro="" textlink="">
      <xdr:nvSpPr>
        <xdr:cNvPr id="429" name="【保健センター・保健所】&#10;一人当たり面積最大値テキスト"/>
        <xdr:cNvSpPr txBox="1"/>
      </xdr:nvSpPr>
      <xdr:spPr>
        <a:xfrm>
          <a:off x="22250400" y="937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0.459</a:t>
          </a:r>
          <a:endParaRPr kumimoji="1" lang="ja-JP" altLang="en-US" sz="1000" b="1">
            <a:latin typeface="ＭＳ Ｐゴシック"/>
          </a:endParaRPr>
        </a:p>
      </xdr:txBody>
    </xdr:sp>
    <xdr:clientData/>
  </xdr:oneCellAnchor>
  <xdr:twoCellAnchor>
    <xdr:from>
      <xdr:col>32</xdr:col>
      <xdr:colOff>98425</xdr:colOff>
      <xdr:row>56</xdr:row>
      <xdr:rowOff>3266</xdr:rowOff>
    </xdr:from>
    <xdr:to>
      <xdr:col>32</xdr:col>
      <xdr:colOff>276225</xdr:colOff>
      <xdr:row>56</xdr:row>
      <xdr:rowOff>3266</xdr:rowOff>
    </xdr:to>
    <xdr:cxnSp macro="">
      <xdr:nvCxnSpPr>
        <xdr:cNvPr id="430" name="直線コネクタ 429"/>
        <xdr:cNvCxnSpPr/>
      </xdr:nvCxnSpPr>
      <xdr:spPr>
        <a:xfrm>
          <a:off x="22072600" y="960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46826</xdr:rowOff>
    </xdr:from>
    <xdr:ext cx="469744" cy="259045"/>
    <xdr:sp macro="" textlink="">
      <xdr:nvSpPr>
        <xdr:cNvPr id="431" name="【保健センター・保健所】&#10;一人当たり面積平均値テキスト"/>
        <xdr:cNvSpPr txBox="1"/>
      </xdr:nvSpPr>
      <xdr:spPr>
        <a:xfrm>
          <a:off x="22250400" y="10162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0.266</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68399</xdr:rowOff>
    </xdr:from>
    <xdr:to>
      <xdr:col>32</xdr:col>
      <xdr:colOff>238125</xdr:colOff>
      <xdr:row>59</xdr:row>
      <xdr:rowOff>169999</xdr:rowOff>
    </xdr:to>
    <xdr:sp macro="" textlink="">
      <xdr:nvSpPr>
        <xdr:cNvPr id="432" name="フローチャート : 判断 431"/>
        <xdr:cNvSpPr/>
      </xdr:nvSpPr>
      <xdr:spPr>
        <a:xfrm>
          <a:off x="221107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148409</xdr:rowOff>
    </xdr:from>
    <xdr:to>
      <xdr:col>31</xdr:col>
      <xdr:colOff>85725</xdr:colOff>
      <xdr:row>61</xdr:row>
      <xdr:rowOff>78559</xdr:rowOff>
    </xdr:to>
    <xdr:sp macro="" textlink="">
      <xdr:nvSpPr>
        <xdr:cNvPr id="433" name="フローチャート : 判断 432"/>
        <xdr:cNvSpPr/>
      </xdr:nvSpPr>
      <xdr:spPr>
        <a:xfrm>
          <a:off x="21272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95086</xdr:rowOff>
    </xdr:from>
    <xdr:ext cx="469744" cy="259045"/>
    <xdr:sp macro="" textlink="">
      <xdr:nvSpPr>
        <xdr:cNvPr id="434" name="n_1aveValue【保健センター・保健所】&#10;一人当たり面積"/>
        <xdr:cNvSpPr txBox="1"/>
      </xdr:nvSpPr>
      <xdr:spPr>
        <a:xfrm>
          <a:off x="21075727" y="1021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0.189</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35" name="テキスト ボックス 43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6" name="テキスト ボックス 43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7" name="テキスト ボックス 43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8" name="テキスト ボックス 43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9" name="テキスト ボックス 43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161472</xdr:rowOff>
    </xdr:from>
    <xdr:to>
      <xdr:col>31</xdr:col>
      <xdr:colOff>85725</xdr:colOff>
      <xdr:row>63</xdr:row>
      <xdr:rowOff>91622</xdr:rowOff>
    </xdr:to>
    <xdr:sp macro="" textlink="">
      <xdr:nvSpPr>
        <xdr:cNvPr id="440" name="円/楕円 439"/>
        <xdr:cNvSpPr/>
      </xdr:nvSpPr>
      <xdr:spPr>
        <a:xfrm>
          <a:off x="212725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82749</xdr:rowOff>
    </xdr:from>
    <xdr:ext cx="469744" cy="259045"/>
    <xdr:sp macro="" textlink="">
      <xdr:nvSpPr>
        <xdr:cNvPr id="441" name="n_1mainValue【保健センター・保健所】&#10;一人当たり面積"/>
        <xdr:cNvSpPr txBox="1"/>
      </xdr:nvSpPr>
      <xdr:spPr>
        <a:xfrm>
          <a:off x="21075727" y="1088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2" name="正方形/長方形 44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3" name="正方形/長方形 44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4" name="正方形/長方形 44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5" name="正方形/長方形 44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6" name="正方形/長方形 44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7" name="正方形/長方形 44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8" name="正方形/長方形 44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9" name="正方形/長方形 44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0" name="テキスト ボックス 44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1" name="直線コネクタ 45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52" name="テキスト ボックス 45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53" name="直線コネクタ 452"/>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54" name="テキスト ボックス 453"/>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55" name="直線コネクタ 454"/>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56" name="テキスト ボックス 455"/>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57" name="直線コネクタ 456"/>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58" name="テキスト ボックス 457"/>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59" name="直線コネクタ 458"/>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460" name="テキスト ボックス 459"/>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1" name="直線コネクタ 46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2" name="テキスト ボックス 46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26670</xdr:rowOff>
    </xdr:from>
    <xdr:to>
      <xdr:col>23</xdr:col>
      <xdr:colOff>516889</xdr:colOff>
      <xdr:row>86</xdr:row>
      <xdr:rowOff>140970</xdr:rowOff>
    </xdr:to>
    <xdr:cxnSp macro="">
      <xdr:nvCxnSpPr>
        <xdr:cNvPr id="464" name="直線コネクタ 463"/>
        <xdr:cNvCxnSpPr/>
      </xdr:nvCxnSpPr>
      <xdr:spPr>
        <a:xfrm flipV="1">
          <a:off x="16318864" y="1339977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144797</xdr:rowOff>
    </xdr:from>
    <xdr:ext cx="405111" cy="259045"/>
    <xdr:sp macro="" textlink="">
      <xdr:nvSpPr>
        <xdr:cNvPr id="465" name="【消防施設】&#10;有形固定資産減価償却率最小値テキスト"/>
        <xdr:cNvSpPr txBox="1"/>
      </xdr:nvSpPr>
      <xdr:spPr>
        <a:xfrm>
          <a:off x="164084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23</xdr:col>
      <xdr:colOff>428625</xdr:colOff>
      <xdr:row>86</xdr:row>
      <xdr:rowOff>140970</xdr:rowOff>
    </xdr:from>
    <xdr:to>
      <xdr:col>23</xdr:col>
      <xdr:colOff>606425</xdr:colOff>
      <xdr:row>86</xdr:row>
      <xdr:rowOff>140970</xdr:rowOff>
    </xdr:to>
    <xdr:cxnSp macro="">
      <xdr:nvCxnSpPr>
        <xdr:cNvPr id="466" name="直線コネクタ 465"/>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144797</xdr:rowOff>
    </xdr:from>
    <xdr:ext cx="405111" cy="259045"/>
    <xdr:sp macro="" textlink="">
      <xdr:nvSpPr>
        <xdr:cNvPr id="467" name="【消防施設】&#10;有形固定資産減価償却率最大値テキスト"/>
        <xdr:cNvSpPr txBox="1"/>
      </xdr:nvSpPr>
      <xdr:spPr>
        <a:xfrm>
          <a:off x="164084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428625</xdr:colOff>
      <xdr:row>78</xdr:row>
      <xdr:rowOff>26670</xdr:rowOff>
    </xdr:from>
    <xdr:to>
      <xdr:col>23</xdr:col>
      <xdr:colOff>606425</xdr:colOff>
      <xdr:row>78</xdr:row>
      <xdr:rowOff>26670</xdr:rowOff>
    </xdr:to>
    <xdr:cxnSp macro="">
      <xdr:nvCxnSpPr>
        <xdr:cNvPr id="468" name="直線コネクタ 467"/>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45738</xdr:rowOff>
    </xdr:from>
    <xdr:ext cx="405111" cy="259045"/>
    <xdr:sp macro="" textlink="">
      <xdr:nvSpPr>
        <xdr:cNvPr id="469" name="【消防施設】&#10;有形固定資産減価償却率平均値テキスト"/>
        <xdr:cNvSpPr txBox="1"/>
      </xdr:nvSpPr>
      <xdr:spPr>
        <a:xfrm>
          <a:off x="16408400" y="14276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67311</xdr:rowOff>
    </xdr:from>
    <xdr:to>
      <xdr:col>23</xdr:col>
      <xdr:colOff>568325</xdr:colOff>
      <xdr:row>83</xdr:row>
      <xdr:rowOff>168911</xdr:rowOff>
    </xdr:to>
    <xdr:sp macro="" textlink="">
      <xdr:nvSpPr>
        <xdr:cNvPr id="470" name="フローチャート : 判断 469"/>
        <xdr:cNvSpPr/>
      </xdr:nvSpPr>
      <xdr:spPr>
        <a:xfrm>
          <a:off x="16268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119887</xdr:rowOff>
    </xdr:from>
    <xdr:to>
      <xdr:col>22</xdr:col>
      <xdr:colOff>415925</xdr:colOff>
      <xdr:row>81</xdr:row>
      <xdr:rowOff>50037</xdr:rowOff>
    </xdr:to>
    <xdr:sp macro="" textlink="">
      <xdr:nvSpPr>
        <xdr:cNvPr id="471" name="フローチャート : 判断 470"/>
        <xdr:cNvSpPr/>
      </xdr:nvSpPr>
      <xdr:spPr>
        <a:xfrm>
          <a:off x="15430500" y="1383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66564</xdr:rowOff>
    </xdr:from>
    <xdr:ext cx="405111" cy="259045"/>
    <xdr:sp macro="" textlink="">
      <xdr:nvSpPr>
        <xdr:cNvPr id="472" name="n_1aveValue【消防施設】&#10;有形固定資産減価償却率"/>
        <xdr:cNvSpPr txBox="1"/>
      </xdr:nvSpPr>
      <xdr:spPr>
        <a:xfrm>
          <a:off x="15266043" y="13611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73" name="テキスト ボックス 47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4" name="テキスト ボックス 47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5" name="テキスト ボックス 47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6" name="テキスト ボックス 47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7" name="テキスト ボックス 47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86</xdr:row>
      <xdr:rowOff>21589</xdr:rowOff>
    </xdr:from>
    <xdr:to>
      <xdr:col>22</xdr:col>
      <xdr:colOff>415925</xdr:colOff>
      <xdr:row>86</xdr:row>
      <xdr:rowOff>123189</xdr:rowOff>
    </xdr:to>
    <xdr:sp macro="" textlink="">
      <xdr:nvSpPr>
        <xdr:cNvPr id="478" name="円/楕円 477"/>
        <xdr:cNvSpPr/>
      </xdr:nvSpPr>
      <xdr:spPr>
        <a:xfrm>
          <a:off x="15430500" y="147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86</xdr:row>
      <xdr:rowOff>114316</xdr:rowOff>
    </xdr:from>
    <xdr:ext cx="405111" cy="259045"/>
    <xdr:sp macro="" textlink="">
      <xdr:nvSpPr>
        <xdr:cNvPr id="479" name="n_1mainValue【消防施設】&#10;有形固定資産減価償却率"/>
        <xdr:cNvSpPr txBox="1"/>
      </xdr:nvSpPr>
      <xdr:spPr>
        <a:xfrm>
          <a:off x="15266043" y="1485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0" name="正方形/長方形 4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1" name="正方形/長方形 4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2" name="正方形/長方形 4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3" name="正方形/長方形 4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4" name="正方形/長方形 4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5" name="正方形/長方形 4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6" name="正方形/長方形 4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7" name="正方形/長方形 4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8" name="テキスト ボックス 4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9" name="直線コネクタ 4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90" name="直線コネクタ 48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91" name="テキスト ボックス 49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92" name="直線コネクタ 49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93" name="テキスト ボックス 49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94" name="直線コネクタ 49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95" name="テキスト ボックス 49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96" name="直線コネクタ 49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97" name="テキスト ボックス 49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98" name="直線コネクタ 49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99" name="テキスト ボックス 49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00" name="直線コネクタ 49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01" name="テキスト ボックス 50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2" name="直線コネクタ 5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3" name="テキスト ボックス 5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5443</xdr:rowOff>
    </xdr:from>
    <xdr:to>
      <xdr:col>32</xdr:col>
      <xdr:colOff>186689</xdr:colOff>
      <xdr:row>86</xdr:row>
      <xdr:rowOff>38100</xdr:rowOff>
    </xdr:to>
    <xdr:cxnSp macro="">
      <xdr:nvCxnSpPr>
        <xdr:cNvPr id="505" name="直線コネクタ 504"/>
        <xdr:cNvCxnSpPr/>
      </xdr:nvCxnSpPr>
      <xdr:spPr>
        <a:xfrm flipV="1">
          <a:off x="22160864" y="133785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41927</xdr:rowOff>
    </xdr:from>
    <xdr:ext cx="469744" cy="259045"/>
    <xdr:sp macro="" textlink="">
      <xdr:nvSpPr>
        <xdr:cNvPr id="506" name="【消防施設】&#10;一人当たり面積最小値テキスト"/>
        <xdr:cNvSpPr txBox="1"/>
      </xdr:nvSpPr>
      <xdr:spPr>
        <a:xfrm>
          <a:off x="222504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32</xdr:col>
      <xdr:colOff>98425</xdr:colOff>
      <xdr:row>86</xdr:row>
      <xdr:rowOff>38100</xdr:rowOff>
    </xdr:from>
    <xdr:to>
      <xdr:col>32</xdr:col>
      <xdr:colOff>276225</xdr:colOff>
      <xdr:row>86</xdr:row>
      <xdr:rowOff>38100</xdr:rowOff>
    </xdr:to>
    <xdr:cxnSp macro="">
      <xdr:nvCxnSpPr>
        <xdr:cNvPr id="507" name="直線コネクタ 506"/>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123570</xdr:rowOff>
    </xdr:from>
    <xdr:ext cx="469744" cy="259045"/>
    <xdr:sp macro="" textlink="">
      <xdr:nvSpPr>
        <xdr:cNvPr id="508" name="【消防施設】&#10;一人当たり面積最大値テキスト"/>
        <xdr:cNvSpPr txBox="1"/>
      </xdr:nvSpPr>
      <xdr:spPr>
        <a:xfrm>
          <a:off x="222504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0.470</a:t>
          </a:r>
          <a:endParaRPr kumimoji="1" lang="ja-JP" altLang="en-US" sz="1000" b="1">
            <a:latin typeface="ＭＳ Ｐゴシック"/>
          </a:endParaRPr>
        </a:p>
      </xdr:txBody>
    </xdr:sp>
    <xdr:clientData/>
  </xdr:oneCellAnchor>
  <xdr:twoCellAnchor>
    <xdr:from>
      <xdr:col>32</xdr:col>
      <xdr:colOff>98425</xdr:colOff>
      <xdr:row>78</xdr:row>
      <xdr:rowOff>5443</xdr:rowOff>
    </xdr:from>
    <xdr:to>
      <xdr:col>32</xdr:col>
      <xdr:colOff>276225</xdr:colOff>
      <xdr:row>78</xdr:row>
      <xdr:rowOff>5443</xdr:rowOff>
    </xdr:to>
    <xdr:cxnSp macro="">
      <xdr:nvCxnSpPr>
        <xdr:cNvPr id="509" name="直線コネクタ 508"/>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124114</xdr:rowOff>
    </xdr:from>
    <xdr:ext cx="469744" cy="259045"/>
    <xdr:sp macro="" textlink="">
      <xdr:nvSpPr>
        <xdr:cNvPr id="510" name="【消防施設】&#10;一人当たり面積平均値テキスト"/>
        <xdr:cNvSpPr txBox="1"/>
      </xdr:nvSpPr>
      <xdr:spPr>
        <a:xfrm>
          <a:off x="22250400" y="14354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0.149</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145687</xdr:rowOff>
    </xdr:from>
    <xdr:to>
      <xdr:col>32</xdr:col>
      <xdr:colOff>238125</xdr:colOff>
      <xdr:row>84</xdr:row>
      <xdr:rowOff>75837</xdr:rowOff>
    </xdr:to>
    <xdr:sp macro="" textlink="">
      <xdr:nvSpPr>
        <xdr:cNvPr id="511" name="フローチャート : 判断 510"/>
        <xdr:cNvSpPr/>
      </xdr:nvSpPr>
      <xdr:spPr>
        <a:xfrm>
          <a:off x="22110700" y="1437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1995</xdr:rowOff>
    </xdr:from>
    <xdr:to>
      <xdr:col>31</xdr:col>
      <xdr:colOff>85725</xdr:colOff>
      <xdr:row>83</xdr:row>
      <xdr:rowOff>103595</xdr:rowOff>
    </xdr:to>
    <xdr:sp macro="" textlink="">
      <xdr:nvSpPr>
        <xdr:cNvPr id="512" name="フローチャート : 判断 511"/>
        <xdr:cNvSpPr/>
      </xdr:nvSpPr>
      <xdr:spPr>
        <a:xfrm>
          <a:off x="21272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120122</xdr:rowOff>
    </xdr:from>
    <xdr:ext cx="469744" cy="259045"/>
    <xdr:sp macro="" textlink="">
      <xdr:nvSpPr>
        <xdr:cNvPr id="513" name="n_1aveValue【消防施設】&#10;一人当たり面積"/>
        <xdr:cNvSpPr txBox="1"/>
      </xdr:nvSpPr>
      <xdr:spPr>
        <a:xfrm>
          <a:off x="21075727" y="1400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0.193</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14" name="テキスト ボックス 5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5" name="テキスト ボックス 5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6" name="テキスト ボックス 5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7" name="テキスト ボックス 5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8" name="テキスト ボックス 5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85</xdr:row>
      <xdr:rowOff>83638</xdr:rowOff>
    </xdr:from>
    <xdr:to>
      <xdr:col>31</xdr:col>
      <xdr:colOff>85725</xdr:colOff>
      <xdr:row>86</xdr:row>
      <xdr:rowOff>13788</xdr:rowOff>
    </xdr:to>
    <xdr:sp macro="" textlink="">
      <xdr:nvSpPr>
        <xdr:cNvPr id="519" name="円/楕円 518"/>
        <xdr:cNvSpPr/>
      </xdr:nvSpPr>
      <xdr:spPr>
        <a:xfrm>
          <a:off x="21272500" y="1465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86</xdr:row>
      <xdr:rowOff>4915</xdr:rowOff>
    </xdr:from>
    <xdr:ext cx="469744" cy="259045"/>
    <xdr:sp macro="" textlink="">
      <xdr:nvSpPr>
        <xdr:cNvPr id="520" name="n_1mainValue【消防施設】&#10;一人当たり面積"/>
        <xdr:cNvSpPr txBox="1"/>
      </xdr:nvSpPr>
      <xdr:spPr>
        <a:xfrm>
          <a:off x="21075727" y="1474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1" name="正方形/長方形 52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2" name="正方形/長方形 52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3" name="正方形/長方形 52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4" name="正方形/長方形 52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5" name="正方形/長方形 52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6" name="正方形/長方形 52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7" name="正方形/長方形 52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8" name="正方形/長方形 52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9" name="テキスト ボックス 52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0" name="直線コネクタ 52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31" name="テキスト ボックス 53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32" name="直線コネクタ 53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33" name="テキスト ボックス 53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34" name="直線コネクタ 53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35" name="テキスト ボックス 53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36" name="直線コネクタ 53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37" name="テキスト ボックス 53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38" name="直線コネクタ 53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39" name="テキスト ボックス 53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40" name="直線コネクタ 53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41" name="テキスト ボックス 54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2" name="直線コネクタ 54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3" name="テキスト ボックス 54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53339</xdr:rowOff>
    </xdr:from>
    <xdr:to>
      <xdr:col>23</xdr:col>
      <xdr:colOff>516889</xdr:colOff>
      <xdr:row>109</xdr:row>
      <xdr:rowOff>3811</xdr:rowOff>
    </xdr:to>
    <xdr:cxnSp macro="">
      <xdr:nvCxnSpPr>
        <xdr:cNvPr id="545" name="直線コネクタ 544"/>
        <xdr:cNvCxnSpPr/>
      </xdr:nvCxnSpPr>
      <xdr:spPr>
        <a:xfrm flipV="1">
          <a:off x="16318864" y="17198339"/>
          <a:ext cx="0" cy="149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7638</xdr:rowOff>
    </xdr:from>
    <xdr:ext cx="405111" cy="259045"/>
    <xdr:sp macro="" textlink="">
      <xdr:nvSpPr>
        <xdr:cNvPr id="546" name="【庁舎】&#10;有形固定資産減価償却率最小値テキスト"/>
        <xdr:cNvSpPr txBox="1"/>
      </xdr:nvSpPr>
      <xdr:spPr>
        <a:xfrm>
          <a:off x="16408400" y="1869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428625</xdr:colOff>
      <xdr:row>109</xdr:row>
      <xdr:rowOff>3811</xdr:rowOff>
    </xdr:from>
    <xdr:to>
      <xdr:col>23</xdr:col>
      <xdr:colOff>606425</xdr:colOff>
      <xdr:row>109</xdr:row>
      <xdr:rowOff>3811</xdr:rowOff>
    </xdr:to>
    <xdr:cxnSp macro="">
      <xdr:nvCxnSpPr>
        <xdr:cNvPr id="547" name="直線コネクタ 546"/>
        <xdr:cNvCxnSpPr/>
      </xdr:nvCxnSpPr>
      <xdr:spPr>
        <a:xfrm>
          <a:off x="16230600" y="18691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16</xdr:rowOff>
    </xdr:from>
    <xdr:ext cx="405111" cy="259045"/>
    <xdr:sp macro="" textlink="">
      <xdr:nvSpPr>
        <xdr:cNvPr id="548" name="【庁舎】&#10;有形固定資産減価償却率最大値テキスト"/>
        <xdr:cNvSpPr txBox="1"/>
      </xdr:nvSpPr>
      <xdr:spPr>
        <a:xfrm>
          <a:off x="16408400"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23</xdr:col>
      <xdr:colOff>428625</xdr:colOff>
      <xdr:row>100</xdr:row>
      <xdr:rowOff>53339</xdr:rowOff>
    </xdr:from>
    <xdr:to>
      <xdr:col>23</xdr:col>
      <xdr:colOff>606425</xdr:colOff>
      <xdr:row>100</xdr:row>
      <xdr:rowOff>53339</xdr:rowOff>
    </xdr:to>
    <xdr:cxnSp macro="">
      <xdr:nvCxnSpPr>
        <xdr:cNvPr id="549" name="直線コネクタ 548"/>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76216</xdr:rowOff>
    </xdr:from>
    <xdr:ext cx="405111" cy="259045"/>
    <xdr:sp macro="" textlink="">
      <xdr:nvSpPr>
        <xdr:cNvPr id="550" name="【庁舎】&#10;有形固定資産減価償却率平均値テキスト"/>
        <xdr:cNvSpPr txBox="1"/>
      </xdr:nvSpPr>
      <xdr:spPr>
        <a:xfrm>
          <a:off x="16408400" y="17907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97789</xdr:rowOff>
    </xdr:from>
    <xdr:to>
      <xdr:col>23</xdr:col>
      <xdr:colOff>568325</xdr:colOff>
      <xdr:row>105</xdr:row>
      <xdr:rowOff>27939</xdr:rowOff>
    </xdr:to>
    <xdr:sp macro="" textlink="">
      <xdr:nvSpPr>
        <xdr:cNvPr id="551" name="フローチャート : 判断 550"/>
        <xdr:cNvSpPr/>
      </xdr:nvSpPr>
      <xdr:spPr>
        <a:xfrm>
          <a:off x="16268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67311</xdr:rowOff>
    </xdr:from>
    <xdr:to>
      <xdr:col>22</xdr:col>
      <xdr:colOff>415925</xdr:colOff>
      <xdr:row>104</xdr:row>
      <xdr:rowOff>168911</xdr:rowOff>
    </xdr:to>
    <xdr:sp macro="" textlink="">
      <xdr:nvSpPr>
        <xdr:cNvPr id="552" name="フローチャート : 判断 551"/>
        <xdr:cNvSpPr/>
      </xdr:nvSpPr>
      <xdr:spPr>
        <a:xfrm>
          <a:off x="15430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160038</xdr:rowOff>
    </xdr:from>
    <xdr:ext cx="405111" cy="259045"/>
    <xdr:sp macro="" textlink="">
      <xdr:nvSpPr>
        <xdr:cNvPr id="553" name="n_1aveValue【庁舎】&#10;有形固定資産減価償却率"/>
        <xdr:cNvSpPr txBox="1"/>
      </xdr:nvSpPr>
      <xdr:spPr>
        <a:xfrm>
          <a:off x="15266043"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54" name="テキスト ボックス 55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5" name="テキスト ボックス 55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6" name="テキスト ボックス 55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7" name="テキスト ボックス 55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8" name="テキスト ボックス 55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52070</xdr:rowOff>
    </xdr:from>
    <xdr:to>
      <xdr:col>22</xdr:col>
      <xdr:colOff>415925</xdr:colOff>
      <xdr:row>104</xdr:row>
      <xdr:rowOff>153670</xdr:rowOff>
    </xdr:to>
    <xdr:sp macro="" textlink="">
      <xdr:nvSpPr>
        <xdr:cNvPr id="559" name="円/楕円 558"/>
        <xdr:cNvSpPr/>
      </xdr:nvSpPr>
      <xdr:spPr>
        <a:xfrm>
          <a:off x="15430500" y="1788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170197</xdr:rowOff>
    </xdr:from>
    <xdr:ext cx="405111" cy="259045"/>
    <xdr:sp macro="" textlink="">
      <xdr:nvSpPr>
        <xdr:cNvPr id="560" name="n_1mainValue【庁舎】&#10;有形固定資産減価償却率"/>
        <xdr:cNvSpPr txBox="1"/>
      </xdr:nvSpPr>
      <xdr:spPr>
        <a:xfrm>
          <a:off x="15266043" y="1765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1" name="正方形/長方形 56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2" name="正方形/長方形 56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3" name="正方形/長方形 56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4" name="正方形/長方形 56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5" name="正方形/長方形 56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6" name="正方形/長方形 56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7" name="正方形/長方形 56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8" name="正方形/長方形 56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9" name="テキスト ボックス 56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0" name="直線コネクタ 56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71" name="テキスト ボックス 57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572" name="直線コネクタ 57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73" name="テキスト ボックス 57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74" name="直線コネクタ 57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75" name="テキスト ボックス 57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76" name="直線コネクタ 57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77" name="テキスト ボックス 57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78" name="直線コネクタ 57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79" name="テキスト ボックス 57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80" name="直線コネクタ 57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81" name="テキスト ボックス 58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82" name="直線コネクタ 58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83" name="テキスト ボックス 58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4" name="直線コネクタ 58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5" name="テキスト ボックス 58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4355</xdr:rowOff>
    </xdr:from>
    <xdr:to>
      <xdr:col>32</xdr:col>
      <xdr:colOff>186689</xdr:colOff>
      <xdr:row>109</xdr:row>
      <xdr:rowOff>48442</xdr:rowOff>
    </xdr:to>
    <xdr:cxnSp macro="">
      <xdr:nvCxnSpPr>
        <xdr:cNvPr id="587" name="直線コネクタ 586"/>
        <xdr:cNvCxnSpPr/>
      </xdr:nvCxnSpPr>
      <xdr:spPr>
        <a:xfrm flipV="1">
          <a:off x="22160864" y="17149355"/>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52269</xdr:rowOff>
    </xdr:from>
    <xdr:ext cx="469744" cy="259045"/>
    <xdr:sp macro="" textlink="">
      <xdr:nvSpPr>
        <xdr:cNvPr id="588" name="【庁舎】&#10;一人当たり面積最小値テキスト"/>
        <xdr:cNvSpPr txBox="1"/>
      </xdr:nvSpPr>
      <xdr:spPr>
        <a:xfrm>
          <a:off x="22250400" y="1874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0.192</a:t>
          </a:r>
          <a:endParaRPr kumimoji="1" lang="ja-JP" altLang="en-US" sz="1000" b="1">
            <a:latin typeface="ＭＳ Ｐゴシック"/>
          </a:endParaRPr>
        </a:p>
      </xdr:txBody>
    </xdr:sp>
    <xdr:clientData/>
  </xdr:oneCellAnchor>
  <xdr:twoCellAnchor>
    <xdr:from>
      <xdr:col>32</xdr:col>
      <xdr:colOff>98425</xdr:colOff>
      <xdr:row>109</xdr:row>
      <xdr:rowOff>48442</xdr:rowOff>
    </xdr:from>
    <xdr:to>
      <xdr:col>32</xdr:col>
      <xdr:colOff>276225</xdr:colOff>
      <xdr:row>109</xdr:row>
      <xdr:rowOff>48442</xdr:rowOff>
    </xdr:to>
    <xdr:cxnSp macro="">
      <xdr:nvCxnSpPr>
        <xdr:cNvPr id="589" name="直線コネクタ 588"/>
        <xdr:cNvCxnSpPr/>
      </xdr:nvCxnSpPr>
      <xdr:spPr>
        <a:xfrm>
          <a:off x="22072600" y="1873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122482</xdr:rowOff>
    </xdr:from>
    <xdr:ext cx="469744" cy="259045"/>
    <xdr:sp macro="" textlink="">
      <xdr:nvSpPr>
        <xdr:cNvPr id="590" name="【庁舎】&#10;一人当たり面積最大値テキスト"/>
        <xdr:cNvSpPr txBox="1"/>
      </xdr:nvSpPr>
      <xdr:spPr>
        <a:xfrm>
          <a:off x="22250400" y="1692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1.164</a:t>
          </a:r>
          <a:endParaRPr kumimoji="1" lang="ja-JP" altLang="en-US" sz="1000" b="1">
            <a:latin typeface="ＭＳ Ｐゴシック"/>
          </a:endParaRPr>
        </a:p>
      </xdr:txBody>
    </xdr:sp>
    <xdr:clientData/>
  </xdr:oneCellAnchor>
  <xdr:twoCellAnchor>
    <xdr:from>
      <xdr:col>32</xdr:col>
      <xdr:colOff>98425</xdr:colOff>
      <xdr:row>100</xdr:row>
      <xdr:rowOff>4355</xdr:rowOff>
    </xdr:from>
    <xdr:to>
      <xdr:col>32</xdr:col>
      <xdr:colOff>276225</xdr:colOff>
      <xdr:row>100</xdr:row>
      <xdr:rowOff>4355</xdr:rowOff>
    </xdr:to>
    <xdr:cxnSp macro="">
      <xdr:nvCxnSpPr>
        <xdr:cNvPr id="591" name="直線コネクタ 590"/>
        <xdr:cNvCxnSpPr/>
      </xdr:nvCxnSpPr>
      <xdr:spPr>
        <a:xfrm>
          <a:off x="22072600" y="1714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134456</xdr:rowOff>
    </xdr:from>
    <xdr:ext cx="469744" cy="259045"/>
    <xdr:sp macro="" textlink="">
      <xdr:nvSpPr>
        <xdr:cNvPr id="592" name="【庁舎】&#10;一人当たり面積平均値テキスト"/>
        <xdr:cNvSpPr txBox="1"/>
      </xdr:nvSpPr>
      <xdr:spPr>
        <a:xfrm>
          <a:off x="22250400" y="17965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0.620</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156029</xdr:rowOff>
    </xdr:from>
    <xdr:to>
      <xdr:col>32</xdr:col>
      <xdr:colOff>238125</xdr:colOff>
      <xdr:row>105</xdr:row>
      <xdr:rowOff>86179</xdr:rowOff>
    </xdr:to>
    <xdr:sp macro="" textlink="">
      <xdr:nvSpPr>
        <xdr:cNvPr id="593" name="フローチャート : 判断 592"/>
        <xdr:cNvSpPr/>
      </xdr:nvSpPr>
      <xdr:spPr>
        <a:xfrm>
          <a:off x="22110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116839</xdr:rowOff>
    </xdr:from>
    <xdr:to>
      <xdr:col>31</xdr:col>
      <xdr:colOff>85725</xdr:colOff>
      <xdr:row>105</xdr:row>
      <xdr:rowOff>46989</xdr:rowOff>
    </xdr:to>
    <xdr:sp macro="" textlink="">
      <xdr:nvSpPr>
        <xdr:cNvPr id="594" name="フローチャート : 判断 593"/>
        <xdr:cNvSpPr/>
      </xdr:nvSpPr>
      <xdr:spPr>
        <a:xfrm>
          <a:off x="2127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63516</xdr:rowOff>
    </xdr:from>
    <xdr:ext cx="469744" cy="259045"/>
    <xdr:sp macro="" textlink="">
      <xdr:nvSpPr>
        <xdr:cNvPr id="595" name="n_1aveValue【庁舎】&#10;一人当たり面積"/>
        <xdr:cNvSpPr txBox="1"/>
      </xdr:nvSpPr>
      <xdr:spPr>
        <a:xfrm>
          <a:off x="210757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0.644</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96" name="テキスト ボックス 59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7" name="テキスト ボックス 59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8" name="テキスト ボックス 59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9" name="テキスト ボックス 59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0" name="テキスト ボックス 59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138068</xdr:rowOff>
    </xdr:from>
    <xdr:to>
      <xdr:col>31</xdr:col>
      <xdr:colOff>85725</xdr:colOff>
      <xdr:row>106</xdr:row>
      <xdr:rowOff>68218</xdr:rowOff>
    </xdr:to>
    <xdr:sp macro="" textlink="">
      <xdr:nvSpPr>
        <xdr:cNvPr id="601" name="円/楕円 600"/>
        <xdr:cNvSpPr/>
      </xdr:nvSpPr>
      <xdr:spPr>
        <a:xfrm>
          <a:off x="21272500" y="181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59345</xdr:rowOff>
    </xdr:from>
    <xdr:ext cx="469744" cy="259045"/>
    <xdr:sp macro="" textlink="">
      <xdr:nvSpPr>
        <xdr:cNvPr id="602" name="n_1mainValue【庁舎】&#10;一人当たり面積"/>
        <xdr:cNvSpPr txBox="1"/>
      </xdr:nvSpPr>
      <xdr:spPr>
        <a:xfrm>
          <a:off x="21075727" y="1823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0.526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3" name="正方形/長方形 60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4" name="正方形/長方形 60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5" name="テキスト ボックス 60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類似団体と比較して有形固定資産減価償却率が高くなっている施設は、保健センター、市民会館である。ともに平成元年に建設されたものであり、２５年以上が経過していることから維持管理経費が増加傾向となっている。</a:t>
          </a:r>
          <a:endParaRPr lang="ja-JP" altLang="ja-JP" sz="1800">
            <a:effectLst/>
          </a:endParaRPr>
        </a:p>
        <a:p>
          <a:r>
            <a:rPr kumimoji="1" lang="ja-JP" altLang="ja-JP" sz="1400">
              <a:solidFill>
                <a:schemeClr val="dk1"/>
              </a:solidFill>
              <a:effectLst/>
              <a:latin typeface="+mn-lt"/>
              <a:ea typeface="+mn-ea"/>
              <a:cs typeface="+mn-cs"/>
            </a:rPr>
            <a:t>また庁舎については類似団体平均及び全国平均と比較しても大きく乖離してはいない。それぞれの公共建物について、個別施設計画の策定を進め、施設の適正配置・適正管平成理に努めていく。</a:t>
          </a:r>
          <a:endParaRPr lang="ja-JP" altLang="ja-JP" sz="1800">
            <a:effectLst/>
          </a:endParaRPr>
        </a:p>
        <a:p>
          <a:endParaRPr kumimoji="1" lang="ja-JP" altLang="en-US" sz="16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59" zoomScaleNormal="59"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5517199</v>
      </c>
      <c r="BO4" s="411"/>
      <c r="BP4" s="411"/>
      <c r="BQ4" s="411"/>
      <c r="BR4" s="411"/>
      <c r="BS4" s="411"/>
      <c r="BT4" s="411"/>
      <c r="BU4" s="412"/>
      <c r="BV4" s="410">
        <v>5271323</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8</v>
      </c>
      <c r="CU4" s="588"/>
      <c r="CV4" s="588"/>
      <c r="CW4" s="588"/>
      <c r="CX4" s="588"/>
      <c r="CY4" s="588"/>
      <c r="CZ4" s="588"/>
      <c r="DA4" s="589"/>
      <c r="DB4" s="587">
        <v>8.1</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5247655</v>
      </c>
      <c r="BO5" s="416"/>
      <c r="BP5" s="416"/>
      <c r="BQ5" s="416"/>
      <c r="BR5" s="416"/>
      <c r="BS5" s="416"/>
      <c r="BT5" s="416"/>
      <c r="BU5" s="417"/>
      <c r="BV5" s="415">
        <v>4982099</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89.5</v>
      </c>
      <c r="CU5" s="386"/>
      <c r="CV5" s="386"/>
      <c r="CW5" s="386"/>
      <c r="CX5" s="386"/>
      <c r="CY5" s="386"/>
      <c r="CZ5" s="386"/>
      <c r="DA5" s="387"/>
      <c r="DB5" s="385">
        <v>87.3</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269544</v>
      </c>
      <c r="BO6" s="416"/>
      <c r="BP6" s="416"/>
      <c r="BQ6" s="416"/>
      <c r="BR6" s="416"/>
      <c r="BS6" s="416"/>
      <c r="BT6" s="416"/>
      <c r="BU6" s="417"/>
      <c r="BV6" s="415">
        <v>289224</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92</v>
      </c>
      <c r="CU6" s="562"/>
      <c r="CV6" s="562"/>
      <c r="CW6" s="562"/>
      <c r="CX6" s="562"/>
      <c r="CY6" s="562"/>
      <c r="CZ6" s="562"/>
      <c r="DA6" s="563"/>
      <c r="DB6" s="561">
        <v>90.2</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34384</v>
      </c>
      <c r="BO7" s="416"/>
      <c r="BP7" s="416"/>
      <c r="BQ7" s="416"/>
      <c r="BR7" s="416"/>
      <c r="BS7" s="416"/>
      <c r="BT7" s="416"/>
      <c r="BU7" s="417"/>
      <c r="BV7" s="415">
        <v>51555</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2926340</v>
      </c>
      <c r="CU7" s="416"/>
      <c r="CV7" s="416"/>
      <c r="CW7" s="416"/>
      <c r="CX7" s="416"/>
      <c r="CY7" s="416"/>
      <c r="CZ7" s="416"/>
      <c r="DA7" s="417"/>
      <c r="DB7" s="415">
        <v>2936053</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235160</v>
      </c>
      <c r="BO8" s="416"/>
      <c r="BP8" s="416"/>
      <c r="BQ8" s="416"/>
      <c r="BR8" s="416"/>
      <c r="BS8" s="416"/>
      <c r="BT8" s="416"/>
      <c r="BU8" s="417"/>
      <c r="BV8" s="415">
        <v>237669</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0.97</v>
      </c>
      <c r="CU8" s="525"/>
      <c r="CV8" s="525"/>
      <c r="CW8" s="525"/>
      <c r="CX8" s="525"/>
      <c r="CY8" s="525"/>
      <c r="CZ8" s="525"/>
      <c r="DA8" s="526"/>
      <c r="DB8" s="524">
        <v>0.97</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7431</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100</v>
      </c>
      <c r="AV9" s="473"/>
      <c r="AW9" s="473"/>
      <c r="AX9" s="473"/>
      <c r="AY9" s="395" t="s">
        <v>101</v>
      </c>
      <c r="AZ9" s="396"/>
      <c r="BA9" s="396"/>
      <c r="BB9" s="396"/>
      <c r="BC9" s="396"/>
      <c r="BD9" s="396"/>
      <c r="BE9" s="396"/>
      <c r="BF9" s="396"/>
      <c r="BG9" s="396"/>
      <c r="BH9" s="396"/>
      <c r="BI9" s="396"/>
      <c r="BJ9" s="396"/>
      <c r="BK9" s="396"/>
      <c r="BL9" s="396"/>
      <c r="BM9" s="397"/>
      <c r="BN9" s="415">
        <v>-2509</v>
      </c>
      <c r="BO9" s="416"/>
      <c r="BP9" s="416"/>
      <c r="BQ9" s="416"/>
      <c r="BR9" s="416"/>
      <c r="BS9" s="416"/>
      <c r="BT9" s="416"/>
      <c r="BU9" s="417"/>
      <c r="BV9" s="415">
        <v>-58667</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5.2</v>
      </c>
      <c r="CU9" s="386"/>
      <c r="CV9" s="386"/>
      <c r="CW9" s="386"/>
      <c r="CX9" s="386"/>
      <c r="CY9" s="386"/>
      <c r="CZ9" s="386"/>
      <c r="DA9" s="387"/>
      <c r="DB9" s="385">
        <v>5</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103</v>
      </c>
      <c r="M10" s="389"/>
      <c r="N10" s="389"/>
      <c r="O10" s="389"/>
      <c r="P10" s="389"/>
      <c r="Q10" s="390"/>
      <c r="R10" s="391">
        <v>7920</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100</v>
      </c>
      <c r="AV10" s="473"/>
      <c r="AW10" s="473"/>
      <c r="AX10" s="473"/>
      <c r="AY10" s="395" t="s">
        <v>105</v>
      </c>
      <c r="AZ10" s="396"/>
      <c r="BA10" s="396"/>
      <c r="BB10" s="396"/>
      <c r="BC10" s="396"/>
      <c r="BD10" s="396"/>
      <c r="BE10" s="396"/>
      <c r="BF10" s="396"/>
      <c r="BG10" s="396"/>
      <c r="BH10" s="396"/>
      <c r="BI10" s="396"/>
      <c r="BJ10" s="396"/>
      <c r="BK10" s="396"/>
      <c r="BL10" s="396"/>
      <c r="BM10" s="397"/>
      <c r="BN10" s="415">
        <v>173171</v>
      </c>
      <c r="BO10" s="416"/>
      <c r="BP10" s="416"/>
      <c r="BQ10" s="416"/>
      <c r="BR10" s="416"/>
      <c r="BS10" s="416"/>
      <c r="BT10" s="416"/>
      <c r="BU10" s="417"/>
      <c r="BV10" s="415">
        <v>273694</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78</v>
      </c>
      <c r="AV11" s="473"/>
      <c r="AW11" s="473"/>
      <c r="AX11" s="473"/>
      <c r="AY11" s="395" t="s">
        <v>110</v>
      </c>
      <c r="AZ11" s="396"/>
      <c r="BA11" s="396"/>
      <c r="BB11" s="396"/>
      <c r="BC11" s="396"/>
      <c r="BD11" s="396"/>
      <c r="BE11" s="396"/>
      <c r="BF11" s="396"/>
      <c r="BG11" s="396"/>
      <c r="BH11" s="396"/>
      <c r="BI11" s="396"/>
      <c r="BJ11" s="396"/>
      <c r="BK11" s="396"/>
      <c r="BL11" s="396"/>
      <c r="BM11" s="397"/>
      <c r="BN11" s="415" t="s">
        <v>111</v>
      </c>
      <c r="BO11" s="416"/>
      <c r="BP11" s="416"/>
      <c r="BQ11" s="416"/>
      <c r="BR11" s="416"/>
      <c r="BS11" s="416"/>
      <c r="BT11" s="416"/>
      <c r="BU11" s="417"/>
      <c r="BV11" s="415" t="s">
        <v>111</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111</v>
      </c>
      <c r="CU11" s="525"/>
      <c r="CV11" s="525"/>
      <c r="CW11" s="525"/>
      <c r="CX11" s="525"/>
      <c r="CY11" s="525"/>
      <c r="CZ11" s="525"/>
      <c r="DA11" s="526"/>
      <c r="DB11" s="524" t="s">
        <v>111</v>
      </c>
      <c r="DC11" s="525"/>
      <c r="DD11" s="525"/>
      <c r="DE11" s="525"/>
      <c r="DF11" s="525"/>
      <c r="DG11" s="525"/>
      <c r="DH11" s="525"/>
      <c r="DI11" s="526"/>
      <c r="DJ11" s="139"/>
      <c r="DK11" s="139"/>
      <c r="DL11" s="139"/>
      <c r="DM11" s="139"/>
      <c r="DN11" s="139"/>
      <c r="DO11" s="139"/>
    </row>
    <row r="12" spans="1:119" ht="18.75" customHeight="1">
      <c r="A12" s="140"/>
      <c r="B12" s="527" t="s">
        <v>113</v>
      </c>
      <c r="C12" s="528"/>
      <c r="D12" s="528"/>
      <c r="E12" s="528"/>
      <c r="F12" s="528"/>
      <c r="G12" s="528"/>
      <c r="H12" s="528"/>
      <c r="I12" s="528"/>
      <c r="J12" s="528"/>
      <c r="K12" s="529"/>
      <c r="L12" s="536" t="s">
        <v>114</v>
      </c>
      <c r="M12" s="537"/>
      <c r="N12" s="537"/>
      <c r="O12" s="537"/>
      <c r="P12" s="537"/>
      <c r="Q12" s="538"/>
      <c r="R12" s="539">
        <v>7507</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v>126000</v>
      </c>
      <c r="BO12" s="416"/>
      <c r="BP12" s="416"/>
      <c r="BQ12" s="416"/>
      <c r="BR12" s="416"/>
      <c r="BS12" s="416"/>
      <c r="BT12" s="416"/>
      <c r="BU12" s="417"/>
      <c r="BV12" s="415">
        <v>194995</v>
      </c>
      <c r="BW12" s="416"/>
      <c r="BX12" s="416"/>
      <c r="BY12" s="416"/>
      <c r="BZ12" s="416"/>
      <c r="CA12" s="416"/>
      <c r="CB12" s="416"/>
      <c r="CC12" s="417"/>
      <c r="CD12" s="424" t="s">
        <v>120</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122</v>
      </c>
      <c r="N13" s="514"/>
      <c r="O13" s="514"/>
      <c r="P13" s="514"/>
      <c r="Q13" s="515"/>
      <c r="R13" s="516">
        <v>7291</v>
      </c>
      <c r="S13" s="517"/>
      <c r="T13" s="517"/>
      <c r="U13" s="517"/>
      <c r="V13" s="518"/>
      <c r="W13" s="504" t="s">
        <v>123</v>
      </c>
      <c r="X13" s="428"/>
      <c r="Y13" s="428"/>
      <c r="Z13" s="428"/>
      <c r="AA13" s="428"/>
      <c r="AB13" s="429"/>
      <c r="AC13" s="391">
        <v>982</v>
      </c>
      <c r="AD13" s="392"/>
      <c r="AE13" s="392"/>
      <c r="AF13" s="392"/>
      <c r="AG13" s="393"/>
      <c r="AH13" s="391">
        <v>1016</v>
      </c>
      <c r="AI13" s="392"/>
      <c r="AJ13" s="392"/>
      <c r="AK13" s="392"/>
      <c r="AL13" s="394"/>
      <c r="AM13" s="484" t="s">
        <v>124</v>
      </c>
      <c r="AN13" s="389"/>
      <c r="AO13" s="389"/>
      <c r="AP13" s="389"/>
      <c r="AQ13" s="389"/>
      <c r="AR13" s="389"/>
      <c r="AS13" s="389"/>
      <c r="AT13" s="390"/>
      <c r="AU13" s="472" t="s">
        <v>125</v>
      </c>
      <c r="AV13" s="473"/>
      <c r="AW13" s="473"/>
      <c r="AX13" s="473"/>
      <c r="AY13" s="395" t="s">
        <v>126</v>
      </c>
      <c r="AZ13" s="396"/>
      <c r="BA13" s="396"/>
      <c r="BB13" s="396"/>
      <c r="BC13" s="396"/>
      <c r="BD13" s="396"/>
      <c r="BE13" s="396"/>
      <c r="BF13" s="396"/>
      <c r="BG13" s="396"/>
      <c r="BH13" s="396"/>
      <c r="BI13" s="396"/>
      <c r="BJ13" s="396"/>
      <c r="BK13" s="396"/>
      <c r="BL13" s="396"/>
      <c r="BM13" s="397"/>
      <c r="BN13" s="415">
        <v>44662</v>
      </c>
      <c r="BO13" s="416"/>
      <c r="BP13" s="416"/>
      <c r="BQ13" s="416"/>
      <c r="BR13" s="416"/>
      <c r="BS13" s="416"/>
      <c r="BT13" s="416"/>
      <c r="BU13" s="417"/>
      <c r="BV13" s="415">
        <v>20032</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4.3</v>
      </c>
      <c r="CU13" s="386"/>
      <c r="CV13" s="386"/>
      <c r="CW13" s="386"/>
      <c r="CX13" s="386"/>
      <c r="CY13" s="386"/>
      <c r="CZ13" s="386"/>
      <c r="DA13" s="387"/>
      <c r="DB13" s="385">
        <v>4.3</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128</v>
      </c>
      <c r="M14" s="545"/>
      <c r="N14" s="545"/>
      <c r="O14" s="545"/>
      <c r="P14" s="545"/>
      <c r="Q14" s="546"/>
      <c r="R14" s="516">
        <v>7621</v>
      </c>
      <c r="S14" s="517"/>
      <c r="T14" s="517"/>
      <c r="U14" s="517"/>
      <c r="V14" s="518"/>
      <c r="W14" s="519"/>
      <c r="X14" s="431"/>
      <c r="Y14" s="431"/>
      <c r="Z14" s="431"/>
      <c r="AA14" s="431"/>
      <c r="AB14" s="432"/>
      <c r="AC14" s="509">
        <v>25</v>
      </c>
      <c r="AD14" s="510"/>
      <c r="AE14" s="510"/>
      <c r="AF14" s="510"/>
      <c r="AG14" s="511"/>
      <c r="AH14" s="509">
        <v>26.1</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t="s">
        <v>121</v>
      </c>
      <c r="CU14" s="488"/>
      <c r="CV14" s="488"/>
      <c r="CW14" s="488"/>
      <c r="CX14" s="488"/>
      <c r="CY14" s="488"/>
      <c r="CZ14" s="488"/>
      <c r="DA14" s="489"/>
      <c r="DB14" s="520" t="s">
        <v>121</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122</v>
      </c>
      <c r="N15" s="514"/>
      <c r="O15" s="514"/>
      <c r="P15" s="514"/>
      <c r="Q15" s="515"/>
      <c r="R15" s="516">
        <v>7416</v>
      </c>
      <c r="S15" s="517"/>
      <c r="T15" s="517"/>
      <c r="U15" s="517"/>
      <c r="V15" s="518"/>
      <c r="W15" s="504" t="s">
        <v>130</v>
      </c>
      <c r="X15" s="428"/>
      <c r="Y15" s="428"/>
      <c r="Z15" s="428"/>
      <c r="AA15" s="428"/>
      <c r="AB15" s="429"/>
      <c r="AC15" s="391">
        <v>743</v>
      </c>
      <c r="AD15" s="392"/>
      <c r="AE15" s="392"/>
      <c r="AF15" s="392"/>
      <c r="AG15" s="393"/>
      <c r="AH15" s="391">
        <v>707</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2139663</v>
      </c>
      <c r="BO15" s="411"/>
      <c r="BP15" s="411"/>
      <c r="BQ15" s="411"/>
      <c r="BR15" s="411"/>
      <c r="BS15" s="411"/>
      <c r="BT15" s="411"/>
      <c r="BU15" s="412"/>
      <c r="BV15" s="410">
        <v>2058828</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18.899999999999999</v>
      </c>
      <c r="AD16" s="510"/>
      <c r="AE16" s="510"/>
      <c r="AF16" s="510"/>
      <c r="AG16" s="511"/>
      <c r="AH16" s="509">
        <v>18.2</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2194974</v>
      </c>
      <c r="BO16" s="416"/>
      <c r="BP16" s="416"/>
      <c r="BQ16" s="416"/>
      <c r="BR16" s="416"/>
      <c r="BS16" s="416"/>
      <c r="BT16" s="416"/>
      <c r="BU16" s="417"/>
      <c r="BV16" s="415">
        <v>2149220</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136</v>
      </c>
      <c r="N17" s="499"/>
      <c r="O17" s="499"/>
      <c r="P17" s="499"/>
      <c r="Q17" s="500"/>
      <c r="R17" s="501" t="s">
        <v>137</v>
      </c>
      <c r="S17" s="502"/>
      <c r="T17" s="502"/>
      <c r="U17" s="502"/>
      <c r="V17" s="503"/>
      <c r="W17" s="504" t="s">
        <v>138</v>
      </c>
      <c r="X17" s="428"/>
      <c r="Y17" s="428"/>
      <c r="Z17" s="428"/>
      <c r="AA17" s="428"/>
      <c r="AB17" s="429"/>
      <c r="AC17" s="391">
        <v>2198</v>
      </c>
      <c r="AD17" s="392"/>
      <c r="AE17" s="392"/>
      <c r="AF17" s="392"/>
      <c r="AG17" s="393"/>
      <c r="AH17" s="391">
        <v>2164</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2784780</v>
      </c>
      <c r="BO17" s="416"/>
      <c r="BP17" s="416"/>
      <c r="BQ17" s="416"/>
      <c r="BR17" s="416"/>
      <c r="BS17" s="416"/>
      <c r="BT17" s="416"/>
      <c r="BU17" s="417"/>
      <c r="BV17" s="415">
        <v>2679125</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140</v>
      </c>
      <c r="C18" s="478"/>
      <c r="D18" s="478"/>
      <c r="E18" s="479"/>
      <c r="F18" s="479"/>
      <c r="G18" s="479"/>
      <c r="H18" s="479"/>
      <c r="I18" s="479"/>
      <c r="J18" s="479"/>
      <c r="K18" s="479"/>
      <c r="L18" s="480">
        <v>43.24</v>
      </c>
      <c r="M18" s="480"/>
      <c r="N18" s="480"/>
      <c r="O18" s="480"/>
      <c r="P18" s="480"/>
      <c r="Q18" s="480"/>
      <c r="R18" s="481"/>
      <c r="S18" s="481"/>
      <c r="T18" s="481"/>
      <c r="U18" s="481"/>
      <c r="V18" s="482"/>
      <c r="W18" s="496"/>
      <c r="X18" s="497"/>
      <c r="Y18" s="497"/>
      <c r="Z18" s="497"/>
      <c r="AA18" s="497"/>
      <c r="AB18" s="505"/>
      <c r="AC18" s="379">
        <v>56</v>
      </c>
      <c r="AD18" s="380"/>
      <c r="AE18" s="380"/>
      <c r="AF18" s="380"/>
      <c r="AG18" s="483"/>
      <c r="AH18" s="379">
        <v>55.7</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2981698</v>
      </c>
      <c r="BO18" s="416"/>
      <c r="BP18" s="416"/>
      <c r="BQ18" s="416"/>
      <c r="BR18" s="416"/>
      <c r="BS18" s="416"/>
      <c r="BT18" s="416"/>
      <c r="BU18" s="417"/>
      <c r="BV18" s="415">
        <v>2962321</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142</v>
      </c>
      <c r="C19" s="478"/>
      <c r="D19" s="478"/>
      <c r="E19" s="479"/>
      <c r="F19" s="479"/>
      <c r="G19" s="479"/>
      <c r="H19" s="479"/>
      <c r="I19" s="479"/>
      <c r="J19" s="479"/>
      <c r="K19" s="479"/>
      <c r="L19" s="485">
        <v>172</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3876487</v>
      </c>
      <c r="BO19" s="416"/>
      <c r="BP19" s="416"/>
      <c r="BQ19" s="416"/>
      <c r="BR19" s="416"/>
      <c r="BS19" s="416"/>
      <c r="BT19" s="416"/>
      <c r="BU19" s="417"/>
      <c r="BV19" s="415">
        <v>4013581</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144</v>
      </c>
      <c r="C20" s="478"/>
      <c r="D20" s="478"/>
      <c r="E20" s="479"/>
      <c r="F20" s="479"/>
      <c r="G20" s="479"/>
      <c r="H20" s="479"/>
      <c r="I20" s="479"/>
      <c r="J20" s="479"/>
      <c r="K20" s="479"/>
      <c r="L20" s="485">
        <v>2453</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2551654</v>
      </c>
      <c r="BO23" s="416"/>
      <c r="BP23" s="416"/>
      <c r="BQ23" s="416"/>
      <c r="BR23" s="416"/>
      <c r="BS23" s="416"/>
      <c r="BT23" s="416"/>
      <c r="BU23" s="417"/>
      <c r="BV23" s="415">
        <v>2415305</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153</v>
      </c>
      <c r="F24" s="389"/>
      <c r="G24" s="389"/>
      <c r="H24" s="389"/>
      <c r="I24" s="389"/>
      <c r="J24" s="389"/>
      <c r="K24" s="390"/>
      <c r="L24" s="391">
        <v>1</v>
      </c>
      <c r="M24" s="392"/>
      <c r="N24" s="392"/>
      <c r="O24" s="392"/>
      <c r="P24" s="393"/>
      <c r="Q24" s="391">
        <v>7490</v>
      </c>
      <c r="R24" s="392"/>
      <c r="S24" s="392"/>
      <c r="T24" s="392"/>
      <c r="U24" s="392"/>
      <c r="V24" s="393"/>
      <c r="W24" s="457"/>
      <c r="X24" s="448"/>
      <c r="Y24" s="449"/>
      <c r="Z24" s="388" t="s">
        <v>154</v>
      </c>
      <c r="AA24" s="389"/>
      <c r="AB24" s="389"/>
      <c r="AC24" s="389"/>
      <c r="AD24" s="389"/>
      <c r="AE24" s="389"/>
      <c r="AF24" s="389"/>
      <c r="AG24" s="390"/>
      <c r="AH24" s="391">
        <v>107</v>
      </c>
      <c r="AI24" s="392"/>
      <c r="AJ24" s="392"/>
      <c r="AK24" s="392"/>
      <c r="AL24" s="393"/>
      <c r="AM24" s="391">
        <v>323675</v>
      </c>
      <c r="AN24" s="392"/>
      <c r="AO24" s="392"/>
      <c r="AP24" s="392"/>
      <c r="AQ24" s="392"/>
      <c r="AR24" s="393"/>
      <c r="AS24" s="391">
        <v>3025</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2314209</v>
      </c>
      <c r="BO24" s="416"/>
      <c r="BP24" s="416"/>
      <c r="BQ24" s="416"/>
      <c r="BR24" s="416"/>
      <c r="BS24" s="416"/>
      <c r="BT24" s="416"/>
      <c r="BU24" s="417"/>
      <c r="BV24" s="415">
        <v>2162923</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156</v>
      </c>
      <c r="F25" s="389"/>
      <c r="G25" s="389"/>
      <c r="H25" s="389"/>
      <c r="I25" s="389"/>
      <c r="J25" s="389"/>
      <c r="K25" s="390"/>
      <c r="L25" s="391">
        <v>1</v>
      </c>
      <c r="M25" s="392"/>
      <c r="N25" s="392"/>
      <c r="O25" s="392"/>
      <c r="P25" s="393"/>
      <c r="Q25" s="391">
        <v>6140</v>
      </c>
      <c r="R25" s="392"/>
      <c r="S25" s="392"/>
      <c r="T25" s="392"/>
      <c r="U25" s="392"/>
      <c r="V25" s="393"/>
      <c r="W25" s="457"/>
      <c r="X25" s="448"/>
      <c r="Y25" s="449"/>
      <c r="Z25" s="388" t="s">
        <v>157</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436534</v>
      </c>
      <c r="BO25" s="411"/>
      <c r="BP25" s="411"/>
      <c r="BQ25" s="411"/>
      <c r="BR25" s="411"/>
      <c r="BS25" s="411"/>
      <c r="BT25" s="411"/>
      <c r="BU25" s="412"/>
      <c r="BV25" s="410">
        <v>125063</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159</v>
      </c>
      <c r="F26" s="389"/>
      <c r="G26" s="389"/>
      <c r="H26" s="389"/>
      <c r="I26" s="389"/>
      <c r="J26" s="389"/>
      <c r="K26" s="390"/>
      <c r="L26" s="391">
        <v>1</v>
      </c>
      <c r="M26" s="392"/>
      <c r="N26" s="392"/>
      <c r="O26" s="392"/>
      <c r="P26" s="393"/>
      <c r="Q26" s="391">
        <v>5460</v>
      </c>
      <c r="R26" s="392"/>
      <c r="S26" s="392"/>
      <c r="T26" s="392"/>
      <c r="U26" s="392"/>
      <c r="V26" s="393"/>
      <c r="W26" s="457"/>
      <c r="X26" s="448"/>
      <c r="Y26" s="449"/>
      <c r="Z26" s="388" t="s">
        <v>160</v>
      </c>
      <c r="AA26" s="470"/>
      <c r="AB26" s="470"/>
      <c r="AC26" s="470"/>
      <c r="AD26" s="470"/>
      <c r="AE26" s="470"/>
      <c r="AF26" s="470"/>
      <c r="AG26" s="471"/>
      <c r="AH26" s="391">
        <v>2</v>
      </c>
      <c r="AI26" s="392"/>
      <c r="AJ26" s="392"/>
      <c r="AK26" s="392"/>
      <c r="AL26" s="393"/>
      <c r="AM26" s="391" t="s">
        <v>161</v>
      </c>
      <c r="AN26" s="392"/>
      <c r="AO26" s="392"/>
      <c r="AP26" s="392"/>
      <c r="AQ26" s="392"/>
      <c r="AR26" s="393"/>
      <c r="AS26" s="391" t="s">
        <v>161</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163</v>
      </c>
      <c r="F27" s="389"/>
      <c r="G27" s="389"/>
      <c r="H27" s="389"/>
      <c r="I27" s="389"/>
      <c r="J27" s="389"/>
      <c r="K27" s="390"/>
      <c r="L27" s="391">
        <v>1</v>
      </c>
      <c r="M27" s="392"/>
      <c r="N27" s="392"/>
      <c r="O27" s="392"/>
      <c r="P27" s="393"/>
      <c r="Q27" s="391">
        <v>2790</v>
      </c>
      <c r="R27" s="392"/>
      <c r="S27" s="392"/>
      <c r="T27" s="392"/>
      <c r="U27" s="392"/>
      <c r="V27" s="393"/>
      <c r="W27" s="457"/>
      <c r="X27" s="448"/>
      <c r="Y27" s="449"/>
      <c r="Z27" s="388" t="s">
        <v>164</v>
      </c>
      <c r="AA27" s="389"/>
      <c r="AB27" s="389"/>
      <c r="AC27" s="389"/>
      <c r="AD27" s="389"/>
      <c r="AE27" s="389"/>
      <c r="AF27" s="389"/>
      <c r="AG27" s="390"/>
      <c r="AH27" s="391" t="s">
        <v>121</v>
      </c>
      <c r="AI27" s="392"/>
      <c r="AJ27" s="392"/>
      <c r="AK27" s="392"/>
      <c r="AL27" s="393"/>
      <c r="AM27" s="391" t="s">
        <v>121</v>
      </c>
      <c r="AN27" s="392"/>
      <c r="AO27" s="392"/>
      <c r="AP27" s="392"/>
      <c r="AQ27" s="392"/>
      <c r="AR27" s="393"/>
      <c r="AS27" s="391" t="s">
        <v>121</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69143</v>
      </c>
      <c r="BO27" s="419"/>
      <c r="BP27" s="419"/>
      <c r="BQ27" s="419"/>
      <c r="BR27" s="419"/>
      <c r="BS27" s="419"/>
      <c r="BT27" s="419"/>
      <c r="BU27" s="420"/>
      <c r="BV27" s="418">
        <v>69112</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166</v>
      </c>
      <c r="F28" s="389"/>
      <c r="G28" s="389"/>
      <c r="H28" s="389"/>
      <c r="I28" s="389"/>
      <c r="J28" s="389"/>
      <c r="K28" s="390"/>
      <c r="L28" s="391">
        <v>1</v>
      </c>
      <c r="M28" s="392"/>
      <c r="N28" s="392"/>
      <c r="O28" s="392"/>
      <c r="P28" s="393"/>
      <c r="Q28" s="391">
        <v>2330</v>
      </c>
      <c r="R28" s="392"/>
      <c r="S28" s="392"/>
      <c r="T28" s="392"/>
      <c r="U28" s="392"/>
      <c r="V28" s="393"/>
      <c r="W28" s="457"/>
      <c r="X28" s="448"/>
      <c r="Y28" s="449"/>
      <c r="Z28" s="388" t="s">
        <v>167</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686388</v>
      </c>
      <c r="BO28" s="411"/>
      <c r="BP28" s="411"/>
      <c r="BQ28" s="411"/>
      <c r="BR28" s="411"/>
      <c r="BS28" s="411"/>
      <c r="BT28" s="411"/>
      <c r="BU28" s="412"/>
      <c r="BV28" s="410">
        <v>639217</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170</v>
      </c>
      <c r="F29" s="389"/>
      <c r="G29" s="389"/>
      <c r="H29" s="389"/>
      <c r="I29" s="389"/>
      <c r="J29" s="389"/>
      <c r="K29" s="390"/>
      <c r="L29" s="391">
        <v>10</v>
      </c>
      <c r="M29" s="392"/>
      <c r="N29" s="392"/>
      <c r="O29" s="392"/>
      <c r="P29" s="393"/>
      <c r="Q29" s="391">
        <v>2190</v>
      </c>
      <c r="R29" s="392"/>
      <c r="S29" s="392"/>
      <c r="T29" s="392"/>
      <c r="U29" s="392"/>
      <c r="V29" s="393"/>
      <c r="W29" s="458"/>
      <c r="X29" s="459"/>
      <c r="Y29" s="460"/>
      <c r="Z29" s="388" t="s">
        <v>171</v>
      </c>
      <c r="AA29" s="389"/>
      <c r="AB29" s="389"/>
      <c r="AC29" s="389"/>
      <c r="AD29" s="389"/>
      <c r="AE29" s="389"/>
      <c r="AF29" s="389"/>
      <c r="AG29" s="390"/>
      <c r="AH29" s="391">
        <v>107</v>
      </c>
      <c r="AI29" s="392"/>
      <c r="AJ29" s="392"/>
      <c r="AK29" s="392"/>
      <c r="AL29" s="393"/>
      <c r="AM29" s="391">
        <v>323675</v>
      </c>
      <c r="AN29" s="392"/>
      <c r="AO29" s="392"/>
      <c r="AP29" s="392"/>
      <c r="AQ29" s="392"/>
      <c r="AR29" s="393"/>
      <c r="AS29" s="391">
        <v>3025</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61179</v>
      </c>
      <c r="BO29" s="416"/>
      <c r="BP29" s="416"/>
      <c r="BQ29" s="416"/>
      <c r="BR29" s="416"/>
      <c r="BS29" s="416"/>
      <c r="BT29" s="416"/>
      <c r="BU29" s="417"/>
      <c r="BV29" s="415">
        <v>61148</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103.5</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1090995</v>
      </c>
      <c r="BO30" s="419"/>
      <c r="BP30" s="419"/>
      <c r="BQ30" s="419"/>
      <c r="BR30" s="419"/>
      <c r="BS30" s="419"/>
      <c r="BT30" s="419"/>
      <c r="BU30" s="420"/>
      <c r="BV30" s="418">
        <v>1029155</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t="str">
        <f>IF(AO34="","",MAX(C34:D43,U34:V43)+1)</f>
        <v/>
      </c>
      <c r="AN34" s="375"/>
      <c r="AO34" s="374"/>
      <c r="AP34" s="374"/>
      <c r="AQ34" s="374"/>
      <c r="AR34" s="374"/>
      <c r="AS34" s="374"/>
      <c r="AT34" s="374"/>
      <c r="AU34" s="374"/>
      <c r="AV34" s="374"/>
      <c r="AW34" s="374"/>
      <c r="AX34" s="374"/>
      <c r="AY34" s="374"/>
      <c r="AZ34" s="374"/>
      <c r="BA34" s="374"/>
      <c r="BB34" s="374"/>
      <c r="BC34" s="374"/>
      <c r="BD34" s="167"/>
      <c r="BE34" s="375">
        <f>IF(BG34="","",MAX(C34:D43,U34:V43,AM34:AN43)+1)</f>
        <v>5</v>
      </c>
      <c r="BF34" s="375"/>
      <c r="BG34" s="374" t="str">
        <f>IF('各会計、関係団体の財政状況及び健全化判断比率'!B31="","",'各会計、関係団体の財政状況及び健全化判断比率'!B31)</f>
        <v>農業集落排水事業特別会計</v>
      </c>
      <c r="BH34" s="374"/>
      <c r="BI34" s="374"/>
      <c r="BJ34" s="374"/>
      <c r="BK34" s="374"/>
      <c r="BL34" s="374"/>
      <c r="BM34" s="374"/>
      <c r="BN34" s="374"/>
      <c r="BO34" s="374"/>
      <c r="BP34" s="374"/>
      <c r="BQ34" s="374"/>
      <c r="BR34" s="374"/>
      <c r="BS34" s="374"/>
      <c r="BT34" s="374"/>
      <c r="BU34" s="374"/>
      <c r="BV34" s="167"/>
      <c r="BW34" s="375">
        <f>IF(BY34="","",MAX(C34:D43,U34:V43,AM34:AN43,BE34:BF43)+1)</f>
        <v>7</v>
      </c>
      <c r="BX34" s="375"/>
      <c r="BY34" s="374" t="str">
        <f>IF('各会計、関係団体の財政状況及び健全化判断比率'!B68="","",'各会計、関係団体の財政状況及び健全化判断比率'!B68)</f>
        <v>千葉県市町村総合事務組合（一般会計）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15</v>
      </c>
      <c r="CP34" s="375"/>
      <c r="CQ34" s="374" t="str">
        <f>IF('各会計、関係団体の財政状況及び健全化判断比率'!BS7="","",'各会計、関係団体の財政状況及び健全化判断比率'!BS7)</f>
        <v>芝山町振興公社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6</v>
      </c>
      <c r="BF35" s="375"/>
      <c r="BG35" s="374" t="str">
        <f>IF('各会計、関係団体の財政状況及び健全化判断比率'!B32="","",'各会計、関係団体の財政状況及び健全化判断比率'!B32)</f>
        <v>公共下水道事業特別会計</v>
      </c>
      <c r="BH35" s="374"/>
      <c r="BI35" s="374"/>
      <c r="BJ35" s="374"/>
      <c r="BK35" s="374"/>
      <c r="BL35" s="374"/>
      <c r="BM35" s="374"/>
      <c r="BN35" s="374"/>
      <c r="BO35" s="374"/>
      <c r="BP35" s="374"/>
      <c r="BQ35" s="374"/>
      <c r="BR35" s="374"/>
      <c r="BS35" s="374"/>
      <c r="BT35" s="374"/>
      <c r="BU35" s="374"/>
      <c r="BV35" s="167"/>
      <c r="BW35" s="375">
        <f t="shared" ref="BW35:BW43" si="2">IF(BY35="","",BW34+1)</f>
        <v>8</v>
      </c>
      <c r="BX35" s="375"/>
      <c r="BY35" s="374" t="str">
        <f>IF('各会計、関係団体の財政状況及び健全化判断比率'!B69="","",'各会計、関係団体の財政状況及び健全化判断比率'!B69)</f>
        <v>千葉県市町村総合事務組合（千葉県自治会館管理運営特別会計）</v>
      </c>
      <c r="BZ35" s="374"/>
      <c r="CA35" s="374"/>
      <c r="CB35" s="374"/>
      <c r="CC35" s="374"/>
      <c r="CD35" s="374"/>
      <c r="CE35" s="374"/>
      <c r="CF35" s="374"/>
      <c r="CG35" s="374"/>
      <c r="CH35" s="374"/>
      <c r="CI35" s="374"/>
      <c r="CJ35" s="374"/>
      <c r="CK35" s="374"/>
      <c r="CL35" s="374"/>
      <c r="CM35" s="374"/>
      <c r="CN35" s="167"/>
      <c r="CO35" s="375">
        <f t="shared" ref="CO35:CO43" si="3">IF(CQ35="","",CO34+1)</f>
        <v>16</v>
      </c>
      <c r="CP35" s="375"/>
      <c r="CQ35" s="374" t="str">
        <f>IF('各会計、関係団体の財政状況及び健全化判断比率'!BS8="","",'各会計、関係団体の財政状況及び健全化判断比率'!BS8)</f>
        <v>風和里しばやま</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9</v>
      </c>
      <c r="BX36" s="375"/>
      <c r="BY36" s="374" t="str">
        <f>IF('各会計、関係団体の財政状況及び健全化判断比率'!B70="","",'各会計、関係団体の財政状況及び健全化判断比率'!B70)</f>
        <v>千葉県市町村総合事務組合（千葉県自治研修センター特別会計）</v>
      </c>
      <c r="BZ36" s="374"/>
      <c r="CA36" s="374"/>
      <c r="CB36" s="374"/>
      <c r="CC36" s="374"/>
      <c r="CD36" s="374"/>
      <c r="CE36" s="374"/>
      <c r="CF36" s="374"/>
      <c r="CG36" s="374"/>
      <c r="CH36" s="374"/>
      <c r="CI36" s="374"/>
      <c r="CJ36" s="374"/>
      <c r="CK36" s="374"/>
      <c r="CL36" s="374"/>
      <c r="CM36" s="374"/>
      <c r="CN36" s="167"/>
      <c r="CO36" s="375">
        <f t="shared" si="3"/>
        <v>17</v>
      </c>
      <c r="CP36" s="375"/>
      <c r="CQ36" s="374" t="str">
        <f>IF('各会計、関係団体の財政状況及び健全化判断比率'!BS9="","",'各会計、関係団体の財政状況及び健全化判断比率'!BS9)</f>
        <v>芝山鉄道</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10</v>
      </c>
      <c r="BX37" s="375"/>
      <c r="BY37" s="374" t="str">
        <f>IF('各会計、関係団体の財政状況及び健全化判断比率'!B71="","",'各会計、関係団体の財政状況及び健全化判断比率'!B71)</f>
        <v>千葉県市町村総合事務組合（千葉県市町村交通災害共済特別会計）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11</v>
      </c>
      <c r="BX38" s="375"/>
      <c r="BY38" s="374" t="str">
        <f>IF('各会計、関係団体の財政状況及び健全化判断比率'!B72="","",'各会計、関係団体の財政状況及び健全化判断比率'!B72)</f>
        <v>千葉県後期高齢者医療広域連合（一般会計）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12</v>
      </c>
      <c r="BX39" s="375"/>
      <c r="BY39" s="374" t="str">
        <f>IF('各会計、関係団体の財政状況及び健全化判断比率'!B73="","",'各会計、関係団体の財政状況及び健全化判断比率'!B73)</f>
        <v>千葉県後期高齢者医療広域連合（後期高齢者医療特別会計）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13</v>
      </c>
      <c r="BX40" s="375"/>
      <c r="BY40" s="374" t="str">
        <f>IF('各会計、関係団体の財政状況及び健全化判断比率'!B74="","",'各会計、関係団体の財政状況及び健全化判断比率'!B74)</f>
        <v>山武郡市広域行政組合（一般会計）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14</v>
      </c>
      <c r="BX41" s="375"/>
      <c r="BY41" s="374" t="str">
        <f>IF('各会計、関係団体の財政状況及び健全化判断比率'!B75="","",'各会計、関係団体の財政状況及び健全化判断比率'!B75)</f>
        <v>山武郡市環境衛生組合（一般会計）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8" zoomScaleNormal="78"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209</v>
      </c>
      <c r="C5" s="708"/>
      <c r="D5" s="708"/>
      <c r="E5" s="708"/>
      <c r="F5" s="708"/>
      <c r="G5" s="708"/>
      <c r="H5" s="708"/>
      <c r="I5" s="708"/>
      <c r="J5" s="708"/>
      <c r="K5" s="708"/>
      <c r="L5" s="708"/>
      <c r="M5" s="708"/>
      <c r="N5" s="708"/>
      <c r="O5" s="708"/>
      <c r="P5" s="708"/>
      <c r="Q5" s="709"/>
      <c r="R5" s="670">
        <v>2401451</v>
      </c>
      <c r="S5" s="671"/>
      <c r="T5" s="671"/>
      <c r="U5" s="671"/>
      <c r="V5" s="671"/>
      <c r="W5" s="671"/>
      <c r="X5" s="671"/>
      <c r="Y5" s="718"/>
      <c r="Z5" s="731">
        <v>43.5</v>
      </c>
      <c r="AA5" s="731"/>
      <c r="AB5" s="731"/>
      <c r="AC5" s="731"/>
      <c r="AD5" s="732">
        <v>2401451</v>
      </c>
      <c r="AE5" s="732"/>
      <c r="AF5" s="732"/>
      <c r="AG5" s="732"/>
      <c r="AH5" s="732"/>
      <c r="AI5" s="732"/>
      <c r="AJ5" s="732"/>
      <c r="AK5" s="732"/>
      <c r="AL5" s="719">
        <v>74.099999999999994</v>
      </c>
      <c r="AM5" s="688"/>
      <c r="AN5" s="688"/>
      <c r="AO5" s="720"/>
      <c r="AP5" s="707" t="s">
        <v>210</v>
      </c>
      <c r="AQ5" s="708"/>
      <c r="AR5" s="708"/>
      <c r="AS5" s="708"/>
      <c r="AT5" s="708"/>
      <c r="AU5" s="708"/>
      <c r="AV5" s="708"/>
      <c r="AW5" s="708"/>
      <c r="AX5" s="708"/>
      <c r="AY5" s="708"/>
      <c r="AZ5" s="708"/>
      <c r="BA5" s="708"/>
      <c r="BB5" s="708"/>
      <c r="BC5" s="708"/>
      <c r="BD5" s="708"/>
      <c r="BE5" s="708"/>
      <c r="BF5" s="709"/>
      <c r="BG5" s="620">
        <v>2401451</v>
      </c>
      <c r="BH5" s="621"/>
      <c r="BI5" s="621"/>
      <c r="BJ5" s="621"/>
      <c r="BK5" s="621"/>
      <c r="BL5" s="621"/>
      <c r="BM5" s="621"/>
      <c r="BN5" s="622"/>
      <c r="BO5" s="673">
        <v>100</v>
      </c>
      <c r="BP5" s="673"/>
      <c r="BQ5" s="673"/>
      <c r="BR5" s="673"/>
      <c r="BS5" s="674" t="s">
        <v>211</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203</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c r="B6" s="617" t="s">
        <v>215</v>
      </c>
      <c r="C6" s="618"/>
      <c r="D6" s="618"/>
      <c r="E6" s="618"/>
      <c r="F6" s="618"/>
      <c r="G6" s="618"/>
      <c r="H6" s="618"/>
      <c r="I6" s="618"/>
      <c r="J6" s="618"/>
      <c r="K6" s="618"/>
      <c r="L6" s="618"/>
      <c r="M6" s="618"/>
      <c r="N6" s="618"/>
      <c r="O6" s="618"/>
      <c r="P6" s="618"/>
      <c r="Q6" s="619"/>
      <c r="R6" s="620">
        <v>91905</v>
      </c>
      <c r="S6" s="621"/>
      <c r="T6" s="621"/>
      <c r="U6" s="621"/>
      <c r="V6" s="621"/>
      <c r="W6" s="621"/>
      <c r="X6" s="621"/>
      <c r="Y6" s="622"/>
      <c r="Z6" s="673">
        <v>1.7</v>
      </c>
      <c r="AA6" s="673"/>
      <c r="AB6" s="673"/>
      <c r="AC6" s="673"/>
      <c r="AD6" s="674">
        <v>91905</v>
      </c>
      <c r="AE6" s="674"/>
      <c r="AF6" s="674"/>
      <c r="AG6" s="674"/>
      <c r="AH6" s="674"/>
      <c r="AI6" s="674"/>
      <c r="AJ6" s="674"/>
      <c r="AK6" s="674"/>
      <c r="AL6" s="643">
        <v>2.8</v>
      </c>
      <c r="AM6" s="675"/>
      <c r="AN6" s="675"/>
      <c r="AO6" s="676"/>
      <c r="AP6" s="617" t="s">
        <v>216</v>
      </c>
      <c r="AQ6" s="618"/>
      <c r="AR6" s="618"/>
      <c r="AS6" s="618"/>
      <c r="AT6" s="618"/>
      <c r="AU6" s="618"/>
      <c r="AV6" s="618"/>
      <c r="AW6" s="618"/>
      <c r="AX6" s="618"/>
      <c r="AY6" s="618"/>
      <c r="AZ6" s="618"/>
      <c r="BA6" s="618"/>
      <c r="BB6" s="618"/>
      <c r="BC6" s="618"/>
      <c r="BD6" s="618"/>
      <c r="BE6" s="618"/>
      <c r="BF6" s="619"/>
      <c r="BG6" s="620">
        <v>2401451</v>
      </c>
      <c r="BH6" s="621"/>
      <c r="BI6" s="621"/>
      <c r="BJ6" s="621"/>
      <c r="BK6" s="621"/>
      <c r="BL6" s="621"/>
      <c r="BM6" s="621"/>
      <c r="BN6" s="622"/>
      <c r="BO6" s="673">
        <v>100</v>
      </c>
      <c r="BP6" s="673"/>
      <c r="BQ6" s="673"/>
      <c r="BR6" s="673"/>
      <c r="BS6" s="674" t="s">
        <v>211</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79246</v>
      </c>
      <c r="CS6" s="621"/>
      <c r="CT6" s="621"/>
      <c r="CU6" s="621"/>
      <c r="CV6" s="621"/>
      <c r="CW6" s="621"/>
      <c r="CX6" s="621"/>
      <c r="CY6" s="622"/>
      <c r="CZ6" s="673">
        <v>1.5</v>
      </c>
      <c r="DA6" s="673"/>
      <c r="DB6" s="673"/>
      <c r="DC6" s="673"/>
      <c r="DD6" s="626" t="s">
        <v>211</v>
      </c>
      <c r="DE6" s="621"/>
      <c r="DF6" s="621"/>
      <c r="DG6" s="621"/>
      <c r="DH6" s="621"/>
      <c r="DI6" s="621"/>
      <c r="DJ6" s="621"/>
      <c r="DK6" s="621"/>
      <c r="DL6" s="621"/>
      <c r="DM6" s="621"/>
      <c r="DN6" s="621"/>
      <c r="DO6" s="621"/>
      <c r="DP6" s="622"/>
      <c r="DQ6" s="626">
        <v>79246</v>
      </c>
      <c r="DR6" s="621"/>
      <c r="DS6" s="621"/>
      <c r="DT6" s="621"/>
      <c r="DU6" s="621"/>
      <c r="DV6" s="621"/>
      <c r="DW6" s="621"/>
      <c r="DX6" s="621"/>
      <c r="DY6" s="621"/>
      <c r="DZ6" s="621"/>
      <c r="EA6" s="621"/>
      <c r="EB6" s="621"/>
      <c r="EC6" s="656"/>
    </row>
    <row r="7" spans="2:143" ht="11.25" customHeight="1">
      <c r="B7" s="617" t="s">
        <v>218</v>
      </c>
      <c r="C7" s="618"/>
      <c r="D7" s="618"/>
      <c r="E7" s="618"/>
      <c r="F7" s="618"/>
      <c r="G7" s="618"/>
      <c r="H7" s="618"/>
      <c r="I7" s="618"/>
      <c r="J7" s="618"/>
      <c r="K7" s="618"/>
      <c r="L7" s="618"/>
      <c r="M7" s="618"/>
      <c r="N7" s="618"/>
      <c r="O7" s="618"/>
      <c r="P7" s="618"/>
      <c r="Q7" s="619"/>
      <c r="R7" s="620">
        <v>751</v>
      </c>
      <c r="S7" s="621"/>
      <c r="T7" s="621"/>
      <c r="U7" s="621"/>
      <c r="V7" s="621"/>
      <c r="W7" s="621"/>
      <c r="X7" s="621"/>
      <c r="Y7" s="622"/>
      <c r="Z7" s="673">
        <v>0</v>
      </c>
      <c r="AA7" s="673"/>
      <c r="AB7" s="673"/>
      <c r="AC7" s="673"/>
      <c r="AD7" s="674">
        <v>751</v>
      </c>
      <c r="AE7" s="674"/>
      <c r="AF7" s="674"/>
      <c r="AG7" s="674"/>
      <c r="AH7" s="674"/>
      <c r="AI7" s="674"/>
      <c r="AJ7" s="674"/>
      <c r="AK7" s="674"/>
      <c r="AL7" s="643">
        <v>0</v>
      </c>
      <c r="AM7" s="675"/>
      <c r="AN7" s="675"/>
      <c r="AO7" s="676"/>
      <c r="AP7" s="617" t="s">
        <v>219</v>
      </c>
      <c r="AQ7" s="618"/>
      <c r="AR7" s="618"/>
      <c r="AS7" s="618"/>
      <c r="AT7" s="618"/>
      <c r="AU7" s="618"/>
      <c r="AV7" s="618"/>
      <c r="AW7" s="618"/>
      <c r="AX7" s="618"/>
      <c r="AY7" s="618"/>
      <c r="AZ7" s="618"/>
      <c r="BA7" s="618"/>
      <c r="BB7" s="618"/>
      <c r="BC7" s="618"/>
      <c r="BD7" s="618"/>
      <c r="BE7" s="618"/>
      <c r="BF7" s="619"/>
      <c r="BG7" s="620">
        <v>605560</v>
      </c>
      <c r="BH7" s="621"/>
      <c r="BI7" s="621"/>
      <c r="BJ7" s="621"/>
      <c r="BK7" s="621"/>
      <c r="BL7" s="621"/>
      <c r="BM7" s="621"/>
      <c r="BN7" s="622"/>
      <c r="BO7" s="673">
        <v>25.2</v>
      </c>
      <c r="BP7" s="673"/>
      <c r="BQ7" s="673"/>
      <c r="BR7" s="673"/>
      <c r="BS7" s="674" t="s">
        <v>211</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1959888</v>
      </c>
      <c r="CS7" s="621"/>
      <c r="CT7" s="621"/>
      <c r="CU7" s="621"/>
      <c r="CV7" s="621"/>
      <c r="CW7" s="621"/>
      <c r="CX7" s="621"/>
      <c r="CY7" s="622"/>
      <c r="CZ7" s="673">
        <v>37.299999999999997</v>
      </c>
      <c r="DA7" s="673"/>
      <c r="DB7" s="673"/>
      <c r="DC7" s="673"/>
      <c r="DD7" s="626">
        <v>179124</v>
      </c>
      <c r="DE7" s="621"/>
      <c r="DF7" s="621"/>
      <c r="DG7" s="621"/>
      <c r="DH7" s="621"/>
      <c r="DI7" s="621"/>
      <c r="DJ7" s="621"/>
      <c r="DK7" s="621"/>
      <c r="DL7" s="621"/>
      <c r="DM7" s="621"/>
      <c r="DN7" s="621"/>
      <c r="DO7" s="621"/>
      <c r="DP7" s="622"/>
      <c r="DQ7" s="626">
        <v>1203538</v>
      </c>
      <c r="DR7" s="621"/>
      <c r="DS7" s="621"/>
      <c r="DT7" s="621"/>
      <c r="DU7" s="621"/>
      <c r="DV7" s="621"/>
      <c r="DW7" s="621"/>
      <c r="DX7" s="621"/>
      <c r="DY7" s="621"/>
      <c r="DZ7" s="621"/>
      <c r="EA7" s="621"/>
      <c r="EB7" s="621"/>
      <c r="EC7" s="656"/>
    </row>
    <row r="8" spans="2:143" ht="11.25" customHeight="1">
      <c r="B8" s="617" t="s">
        <v>221</v>
      </c>
      <c r="C8" s="618"/>
      <c r="D8" s="618"/>
      <c r="E8" s="618"/>
      <c r="F8" s="618"/>
      <c r="G8" s="618"/>
      <c r="H8" s="618"/>
      <c r="I8" s="618"/>
      <c r="J8" s="618"/>
      <c r="K8" s="618"/>
      <c r="L8" s="618"/>
      <c r="M8" s="618"/>
      <c r="N8" s="618"/>
      <c r="O8" s="618"/>
      <c r="P8" s="618"/>
      <c r="Q8" s="619"/>
      <c r="R8" s="620">
        <v>3295</v>
      </c>
      <c r="S8" s="621"/>
      <c r="T8" s="621"/>
      <c r="U8" s="621"/>
      <c r="V8" s="621"/>
      <c r="W8" s="621"/>
      <c r="X8" s="621"/>
      <c r="Y8" s="622"/>
      <c r="Z8" s="673">
        <v>0.1</v>
      </c>
      <c r="AA8" s="673"/>
      <c r="AB8" s="673"/>
      <c r="AC8" s="673"/>
      <c r="AD8" s="674">
        <v>3295</v>
      </c>
      <c r="AE8" s="674"/>
      <c r="AF8" s="674"/>
      <c r="AG8" s="674"/>
      <c r="AH8" s="674"/>
      <c r="AI8" s="674"/>
      <c r="AJ8" s="674"/>
      <c r="AK8" s="674"/>
      <c r="AL8" s="643">
        <v>0.1</v>
      </c>
      <c r="AM8" s="675"/>
      <c r="AN8" s="675"/>
      <c r="AO8" s="676"/>
      <c r="AP8" s="617" t="s">
        <v>222</v>
      </c>
      <c r="AQ8" s="618"/>
      <c r="AR8" s="618"/>
      <c r="AS8" s="618"/>
      <c r="AT8" s="618"/>
      <c r="AU8" s="618"/>
      <c r="AV8" s="618"/>
      <c r="AW8" s="618"/>
      <c r="AX8" s="618"/>
      <c r="AY8" s="618"/>
      <c r="AZ8" s="618"/>
      <c r="BA8" s="618"/>
      <c r="BB8" s="618"/>
      <c r="BC8" s="618"/>
      <c r="BD8" s="618"/>
      <c r="BE8" s="618"/>
      <c r="BF8" s="619"/>
      <c r="BG8" s="620">
        <v>12641</v>
      </c>
      <c r="BH8" s="621"/>
      <c r="BI8" s="621"/>
      <c r="BJ8" s="621"/>
      <c r="BK8" s="621"/>
      <c r="BL8" s="621"/>
      <c r="BM8" s="621"/>
      <c r="BN8" s="622"/>
      <c r="BO8" s="673">
        <v>0.5</v>
      </c>
      <c r="BP8" s="673"/>
      <c r="BQ8" s="673"/>
      <c r="BR8" s="673"/>
      <c r="BS8" s="626" t="s">
        <v>111</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1013877</v>
      </c>
      <c r="CS8" s="621"/>
      <c r="CT8" s="621"/>
      <c r="CU8" s="621"/>
      <c r="CV8" s="621"/>
      <c r="CW8" s="621"/>
      <c r="CX8" s="621"/>
      <c r="CY8" s="622"/>
      <c r="CZ8" s="673">
        <v>19.3</v>
      </c>
      <c r="DA8" s="673"/>
      <c r="DB8" s="673"/>
      <c r="DC8" s="673"/>
      <c r="DD8" s="626">
        <v>192</v>
      </c>
      <c r="DE8" s="621"/>
      <c r="DF8" s="621"/>
      <c r="DG8" s="621"/>
      <c r="DH8" s="621"/>
      <c r="DI8" s="621"/>
      <c r="DJ8" s="621"/>
      <c r="DK8" s="621"/>
      <c r="DL8" s="621"/>
      <c r="DM8" s="621"/>
      <c r="DN8" s="621"/>
      <c r="DO8" s="621"/>
      <c r="DP8" s="622"/>
      <c r="DQ8" s="626">
        <v>664491</v>
      </c>
      <c r="DR8" s="621"/>
      <c r="DS8" s="621"/>
      <c r="DT8" s="621"/>
      <c r="DU8" s="621"/>
      <c r="DV8" s="621"/>
      <c r="DW8" s="621"/>
      <c r="DX8" s="621"/>
      <c r="DY8" s="621"/>
      <c r="DZ8" s="621"/>
      <c r="EA8" s="621"/>
      <c r="EB8" s="621"/>
      <c r="EC8" s="656"/>
    </row>
    <row r="9" spans="2:143" ht="11.25" customHeight="1">
      <c r="B9" s="617" t="s">
        <v>224</v>
      </c>
      <c r="C9" s="618"/>
      <c r="D9" s="618"/>
      <c r="E9" s="618"/>
      <c r="F9" s="618"/>
      <c r="G9" s="618"/>
      <c r="H9" s="618"/>
      <c r="I9" s="618"/>
      <c r="J9" s="618"/>
      <c r="K9" s="618"/>
      <c r="L9" s="618"/>
      <c r="M9" s="618"/>
      <c r="N9" s="618"/>
      <c r="O9" s="618"/>
      <c r="P9" s="618"/>
      <c r="Q9" s="619"/>
      <c r="R9" s="620">
        <v>2431</v>
      </c>
      <c r="S9" s="621"/>
      <c r="T9" s="621"/>
      <c r="U9" s="621"/>
      <c r="V9" s="621"/>
      <c r="W9" s="621"/>
      <c r="X9" s="621"/>
      <c r="Y9" s="622"/>
      <c r="Z9" s="673">
        <v>0</v>
      </c>
      <c r="AA9" s="673"/>
      <c r="AB9" s="673"/>
      <c r="AC9" s="673"/>
      <c r="AD9" s="674">
        <v>2431</v>
      </c>
      <c r="AE9" s="674"/>
      <c r="AF9" s="674"/>
      <c r="AG9" s="674"/>
      <c r="AH9" s="674"/>
      <c r="AI9" s="674"/>
      <c r="AJ9" s="674"/>
      <c r="AK9" s="674"/>
      <c r="AL9" s="643">
        <v>0.1</v>
      </c>
      <c r="AM9" s="675"/>
      <c r="AN9" s="675"/>
      <c r="AO9" s="676"/>
      <c r="AP9" s="617" t="s">
        <v>225</v>
      </c>
      <c r="AQ9" s="618"/>
      <c r="AR9" s="618"/>
      <c r="AS9" s="618"/>
      <c r="AT9" s="618"/>
      <c r="AU9" s="618"/>
      <c r="AV9" s="618"/>
      <c r="AW9" s="618"/>
      <c r="AX9" s="618"/>
      <c r="AY9" s="618"/>
      <c r="AZ9" s="618"/>
      <c r="BA9" s="618"/>
      <c r="BB9" s="618"/>
      <c r="BC9" s="618"/>
      <c r="BD9" s="618"/>
      <c r="BE9" s="618"/>
      <c r="BF9" s="619"/>
      <c r="BG9" s="620">
        <v>335254</v>
      </c>
      <c r="BH9" s="621"/>
      <c r="BI9" s="621"/>
      <c r="BJ9" s="621"/>
      <c r="BK9" s="621"/>
      <c r="BL9" s="621"/>
      <c r="BM9" s="621"/>
      <c r="BN9" s="622"/>
      <c r="BO9" s="673">
        <v>14</v>
      </c>
      <c r="BP9" s="673"/>
      <c r="BQ9" s="673"/>
      <c r="BR9" s="673"/>
      <c r="BS9" s="626" t="s">
        <v>111</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281560</v>
      </c>
      <c r="CS9" s="621"/>
      <c r="CT9" s="621"/>
      <c r="CU9" s="621"/>
      <c r="CV9" s="621"/>
      <c r="CW9" s="621"/>
      <c r="CX9" s="621"/>
      <c r="CY9" s="622"/>
      <c r="CZ9" s="673">
        <v>5.4</v>
      </c>
      <c r="DA9" s="673"/>
      <c r="DB9" s="673"/>
      <c r="DC9" s="673"/>
      <c r="DD9" s="626">
        <v>10028</v>
      </c>
      <c r="DE9" s="621"/>
      <c r="DF9" s="621"/>
      <c r="DG9" s="621"/>
      <c r="DH9" s="621"/>
      <c r="DI9" s="621"/>
      <c r="DJ9" s="621"/>
      <c r="DK9" s="621"/>
      <c r="DL9" s="621"/>
      <c r="DM9" s="621"/>
      <c r="DN9" s="621"/>
      <c r="DO9" s="621"/>
      <c r="DP9" s="622"/>
      <c r="DQ9" s="626">
        <v>268272</v>
      </c>
      <c r="DR9" s="621"/>
      <c r="DS9" s="621"/>
      <c r="DT9" s="621"/>
      <c r="DU9" s="621"/>
      <c r="DV9" s="621"/>
      <c r="DW9" s="621"/>
      <c r="DX9" s="621"/>
      <c r="DY9" s="621"/>
      <c r="DZ9" s="621"/>
      <c r="EA9" s="621"/>
      <c r="EB9" s="621"/>
      <c r="EC9" s="656"/>
    </row>
    <row r="10" spans="2:143" ht="11.25" customHeight="1">
      <c r="B10" s="617" t="s">
        <v>227</v>
      </c>
      <c r="C10" s="618"/>
      <c r="D10" s="618"/>
      <c r="E10" s="618"/>
      <c r="F10" s="618"/>
      <c r="G10" s="618"/>
      <c r="H10" s="618"/>
      <c r="I10" s="618"/>
      <c r="J10" s="618"/>
      <c r="K10" s="618"/>
      <c r="L10" s="618"/>
      <c r="M10" s="618"/>
      <c r="N10" s="618"/>
      <c r="O10" s="618"/>
      <c r="P10" s="618"/>
      <c r="Q10" s="619"/>
      <c r="R10" s="620">
        <v>200670</v>
      </c>
      <c r="S10" s="621"/>
      <c r="T10" s="621"/>
      <c r="U10" s="621"/>
      <c r="V10" s="621"/>
      <c r="W10" s="621"/>
      <c r="X10" s="621"/>
      <c r="Y10" s="622"/>
      <c r="Z10" s="673">
        <v>3.6</v>
      </c>
      <c r="AA10" s="673"/>
      <c r="AB10" s="673"/>
      <c r="AC10" s="673"/>
      <c r="AD10" s="674">
        <v>200670</v>
      </c>
      <c r="AE10" s="674"/>
      <c r="AF10" s="674"/>
      <c r="AG10" s="674"/>
      <c r="AH10" s="674"/>
      <c r="AI10" s="674"/>
      <c r="AJ10" s="674"/>
      <c r="AK10" s="674"/>
      <c r="AL10" s="643">
        <v>6.2</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73382</v>
      </c>
      <c r="BH10" s="621"/>
      <c r="BI10" s="621"/>
      <c r="BJ10" s="621"/>
      <c r="BK10" s="621"/>
      <c r="BL10" s="621"/>
      <c r="BM10" s="621"/>
      <c r="BN10" s="622"/>
      <c r="BO10" s="673">
        <v>3.1</v>
      </c>
      <c r="BP10" s="673"/>
      <c r="BQ10" s="673"/>
      <c r="BR10" s="673"/>
      <c r="BS10" s="626" t="s">
        <v>111</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t="s">
        <v>111</v>
      </c>
      <c r="CS10" s="621"/>
      <c r="CT10" s="621"/>
      <c r="CU10" s="621"/>
      <c r="CV10" s="621"/>
      <c r="CW10" s="621"/>
      <c r="CX10" s="621"/>
      <c r="CY10" s="622"/>
      <c r="CZ10" s="673" t="s">
        <v>111</v>
      </c>
      <c r="DA10" s="673"/>
      <c r="DB10" s="673"/>
      <c r="DC10" s="673"/>
      <c r="DD10" s="626" t="s">
        <v>111</v>
      </c>
      <c r="DE10" s="621"/>
      <c r="DF10" s="621"/>
      <c r="DG10" s="621"/>
      <c r="DH10" s="621"/>
      <c r="DI10" s="621"/>
      <c r="DJ10" s="621"/>
      <c r="DK10" s="621"/>
      <c r="DL10" s="621"/>
      <c r="DM10" s="621"/>
      <c r="DN10" s="621"/>
      <c r="DO10" s="621"/>
      <c r="DP10" s="622"/>
      <c r="DQ10" s="626" t="s">
        <v>111</v>
      </c>
      <c r="DR10" s="621"/>
      <c r="DS10" s="621"/>
      <c r="DT10" s="621"/>
      <c r="DU10" s="621"/>
      <c r="DV10" s="621"/>
      <c r="DW10" s="621"/>
      <c r="DX10" s="621"/>
      <c r="DY10" s="621"/>
      <c r="DZ10" s="621"/>
      <c r="EA10" s="621"/>
      <c r="EB10" s="621"/>
      <c r="EC10" s="656"/>
    </row>
    <row r="11" spans="2:143" ht="11.25" customHeight="1">
      <c r="B11" s="617" t="s">
        <v>230</v>
      </c>
      <c r="C11" s="618"/>
      <c r="D11" s="618"/>
      <c r="E11" s="618"/>
      <c r="F11" s="618"/>
      <c r="G11" s="618"/>
      <c r="H11" s="618"/>
      <c r="I11" s="618"/>
      <c r="J11" s="618"/>
      <c r="K11" s="618"/>
      <c r="L11" s="618"/>
      <c r="M11" s="618"/>
      <c r="N11" s="618"/>
      <c r="O11" s="618"/>
      <c r="P11" s="618"/>
      <c r="Q11" s="619"/>
      <c r="R11" s="620">
        <v>80697</v>
      </c>
      <c r="S11" s="621"/>
      <c r="T11" s="621"/>
      <c r="U11" s="621"/>
      <c r="V11" s="621"/>
      <c r="W11" s="621"/>
      <c r="X11" s="621"/>
      <c r="Y11" s="622"/>
      <c r="Z11" s="673">
        <v>1.5</v>
      </c>
      <c r="AA11" s="673"/>
      <c r="AB11" s="673"/>
      <c r="AC11" s="673"/>
      <c r="AD11" s="674">
        <v>80697</v>
      </c>
      <c r="AE11" s="674"/>
      <c r="AF11" s="674"/>
      <c r="AG11" s="674"/>
      <c r="AH11" s="674"/>
      <c r="AI11" s="674"/>
      <c r="AJ11" s="674"/>
      <c r="AK11" s="674"/>
      <c r="AL11" s="643">
        <v>2.5</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184283</v>
      </c>
      <c r="BH11" s="621"/>
      <c r="BI11" s="621"/>
      <c r="BJ11" s="621"/>
      <c r="BK11" s="621"/>
      <c r="BL11" s="621"/>
      <c r="BM11" s="621"/>
      <c r="BN11" s="622"/>
      <c r="BO11" s="673">
        <v>7.7</v>
      </c>
      <c r="BP11" s="673"/>
      <c r="BQ11" s="673"/>
      <c r="BR11" s="673"/>
      <c r="BS11" s="626" t="s">
        <v>111</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258262</v>
      </c>
      <c r="CS11" s="621"/>
      <c r="CT11" s="621"/>
      <c r="CU11" s="621"/>
      <c r="CV11" s="621"/>
      <c r="CW11" s="621"/>
      <c r="CX11" s="621"/>
      <c r="CY11" s="622"/>
      <c r="CZ11" s="673">
        <v>4.9000000000000004</v>
      </c>
      <c r="DA11" s="673"/>
      <c r="DB11" s="673"/>
      <c r="DC11" s="673"/>
      <c r="DD11" s="626">
        <v>43823</v>
      </c>
      <c r="DE11" s="621"/>
      <c r="DF11" s="621"/>
      <c r="DG11" s="621"/>
      <c r="DH11" s="621"/>
      <c r="DI11" s="621"/>
      <c r="DJ11" s="621"/>
      <c r="DK11" s="621"/>
      <c r="DL11" s="621"/>
      <c r="DM11" s="621"/>
      <c r="DN11" s="621"/>
      <c r="DO11" s="621"/>
      <c r="DP11" s="622"/>
      <c r="DQ11" s="626">
        <v>168546</v>
      </c>
      <c r="DR11" s="621"/>
      <c r="DS11" s="621"/>
      <c r="DT11" s="621"/>
      <c r="DU11" s="621"/>
      <c r="DV11" s="621"/>
      <c r="DW11" s="621"/>
      <c r="DX11" s="621"/>
      <c r="DY11" s="621"/>
      <c r="DZ11" s="621"/>
      <c r="EA11" s="621"/>
      <c r="EB11" s="621"/>
      <c r="EC11" s="656"/>
    </row>
    <row r="12" spans="2:143" ht="11.25" customHeight="1">
      <c r="B12" s="617" t="s">
        <v>233</v>
      </c>
      <c r="C12" s="618"/>
      <c r="D12" s="618"/>
      <c r="E12" s="618"/>
      <c r="F12" s="618"/>
      <c r="G12" s="618"/>
      <c r="H12" s="618"/>
      <c r="I12" s="618"/>
      <c r="J12" s="618"/>
      <c r="K12" s="618"/>
      <c r="L12" s="618"/>
      <c r="M12" s="618"/>
      <c r="N12" s="618"/>
      <c r="O12" s="618"/>
      <c r="P12" s="618"/>
      <c r="Q12" s="619"/>
      <c r="R12" s="620" t="s">
        <v>111</v>
      </c>
      <c r="S12" s="621"/>
      <c r="T12" s="621"/>
      <c r="U12" s="621"/>
      <c r="V12" s="621"/>
      <c r="W12" s="621"/>
      <c r="X12" s="621"/>
      <c r="Y12" s="622"/>
      <c r="Z12" s="673" t="s">
        <v>111</v>
      </c>
      <c r="AA12" s="673"/>
      <c r="AB12" s="673"/>
      <c r="AC12" s="673"/>
      <c r="AD12" s="674" t="s">
        <v>111</v>
      </c>
      <c r="AE12" s="674"/>
      <c r="AF12" s="674"/>
      <c r="AG12" s="674"/>
      <c r="AH12" s="674"/>
      <c r="AI12" s="674"/>
      <c r="AJ12" s="674"/>
      <c r="AK12" s="674"/>
      <c r="AL12" s="643" t="s">
        <v>111</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1667565</v>
      </c>
      <c r="BH12" s="621"/>
      <c r="BI12" s="621"/>
      <c r="BJ12" s="621"/>
      <c r="BK12" s="621"/>
      <c r="BL12" s="621"/>
      <c r="BM12" s="621"/>
      <c r="BN12" s="622"/>
      <c r="BO12" s="673">
        <v>69.400000000000006</v>
      </c>
      <c r="BP12" s="673"/>
      <c r="BQ12" s="673"/>
      <c r="BR12" s="673"/>
      <c r="BS12" s="626" t="s">
        <v>111</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89263</v>
      </c>
      <c r="CS12" s="621"/>
      <c r="CT12" s="621"/>
      <c r="CU12" s="621"/>
      <c r="CV12" s="621"/>
      <c r="CW12" s="621"/>
      <c r="CX12" s="621"/>
      <c r="CY12" s="622"/>
      <c r="CZ12" s="673">
        <v>1.7</v>
      </c>
      <c r="DA12" s="673"/>
      <c r="DB12" s="673"/>
      <c r="DC12" s="673"/>
      <c r="DD12" s="626">
        <v>7208</v>
      </c>
      <c r="DE12" s="621"/>
      <c r="DF12" s="621"/>
      <c r="DG12" s="621"/>
      <c r="DH12" s="621"/>
      <c r="DI12" s="621"/>
      <c r="DJ12" s="621"/>
      <c r="DK12" s="621"/>
      <c r="DL12" s="621"/>
      <c r="DM12" s="621"/>
      <c r="DN12" s="621"/>
      <c r="DO12" s="621"/>
      <c r="DP12" s="622"/>
      <c r="DQ12" s="626">
        <v>45028</v>
      </c>
      <c r="DR12" s="621"/>
      <c r="DS12" s="621"/>
      <c r="DT12" s="621"/>
      <c r="DU12" s="621"/>
      <c r="DV12" s="621"/>
      <c r="DW12" s="621"/>
      <c r="DX12" s="621"/>
      <c r="DY12" s="621"/>
      <c r="DZ12" s="621"/>
      <c r="EA12" s="621"/>
      <c r="EB12" s="621"/>
      <c r="EC12" s="656"/>
    </row>
    <row r="13" spans="2:143" ht="11.25" customHeight="1">
      <c r="B13" s="617" t="s">
        <v>236</v>
      </c>
      <c r="C13" s="618"/>
      <c r="D13" s="618"/>
      <c r="E13" s="618"/>
      <c r="F13" s="618"/>
      <c r="G13" s="618"/>
      <c r="H13" s="618"/>
      <c r="I13" s="618"/>
      <c r="J13" s="618"/>
      <c r="K13" s="618"/>
      <c r="L13" s="618"/>
      <c r="M13" s="618"/>
      <c r="N13" s="618"/>
      <c r="O13" s="618"/>
      <c r="P13" s="618"/>
      <c r="Q13" s="619"/>
      <c r="R13" s="620">
        <v>19167</v>
      </c>
      <c r="S13" s="621"/>
      <c r="T13" s="621"/>
      <c r="U13" s="621"/>
      <c r="V13" s="621"/>
      <c r="W13" s="621"/>
      <c r="X13" s="621"/>
      <c r="Y13" s="622"/>
      <c r="Z13" s="673">
        <v>0.3</v>
      </c>
      <c r="AA13" s="673"/>
      <c r="AB13" s="673"/>
      <c r="AC13" s="673"/>
      <c r="AD13" s="674">
        <v>19167</v>
      </c>
      <c r="AE13" s="674"/>
      <c r="AF13" s="674"/>
      <c r="AG13" s="674"/>
      <c r="AH13" s="674"/>
      <c r="AI13" s="674"/>
      <c r="AJ13" s="674"/>
      <c r="AK13" s="674"/>
      <c r="AL13" s="643">
        <v>0.6</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1664919</v>
      </c>
      <c r="BH13" s="621"/>
      <c r="BI13" s="621"/>
      <c r="BJ13" s="621"/>
      <c r="BK13" s="621"/>
      <c r="BL13" s="621"/>
      <c r="BM13" s="621"/>
      <c r="BN13" s="622"/>
      <c r="BO13" s="673">
        <v>69.3</v>
      </c>
      <c r="BP13" s="673"/>
      <c r="BQ13" s="673"/>
      <c r="BR13" s="673"/>
      <c r="BS13" s="626" t="s">
        <v>111</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566663</v>
      </c>
      <c r="CS13" s="621"/>
      <c r="CT13" s="621"/>
      <c r="CU13" s="621"/>
      <c r="CV13" s="621"/>
      <c r="CW13" s="621"/>
      <c r="CX13" s="621"/>
      <c r="CY13" s="622"/>
      <c r="CZ13" s="673">
        <v>10.8</v>
      </c>
      <c r="DA13" s="673"/>
      <c r="DB13" s="673"/>
      <c r="DC13" s="673"/>
      <c r="DD13" s="626">
        <v>179333</v>
      </c>
      <c r="DE13" s="621"/>
      <c r="DF13" s="621"/>
      <c r="DG13" s="621"/>
      <c r="DH13" s="621"/>
      <c r="DI13" s="621"/>
      <c r="DJ13" s="621"/>
      <c r="DK13" s="621"/>
      <c r="DL13" s="621"/>
      <c r="DM13" s="621"/>
      <c r="DN13" s="621"/>
      <c r="DO13" s="621"/>
      <c r="DP13" s="622"/>
      <c r="DQ13" s="626">
        <v>354784</v>
      </c>
      <c r="DR13" s="621"/>
      <c r="DS13" s="621"/>
      <c r="DT13" s="621"/>
      <c r="DU13" s="621"/>
      <c r="DV13" s="621"/>
      <c r="DW13" s="621"/>
      <c r="DX13" s="621"/>
      <c r="DY13" s="621"/>
      <c r="DZ13" s="621"/>
      <c r="EA13" s="621"/>
      <c r="EB13" s="621"/>
      <c r="EC13" s="656"/>
    </row>
    <row r="14" spans="2:143" ht="11.25" customHeight="1">
      <c r="B14" s="617" t="s">
        <v>239</v>
      </c>
      <c r="C14" s="618"/>
      <c r="D14" s="618"/>
      <c r="E14" s="618"/>
      <c r="F14" s="618"/>
      <c r="G14" s="618"/>
      <c r="H14" s="618"/>
      <c r="I14" s="618"/>
      <c r="J14" s="618"/>
      <c r="K14" s="618"/>
      <c r="L14" s="618"/>
      <c r="M14" s="618"/>
      <c r="N14" s="618"/>
      <c r="O14" s="618"/>
      <c r="P14" s="618"/>
      <c r="Q14" s="619"/>
      <c r="R14" s="620" t="s">
        <v>111</v>
      </c>
      <c r="S14" s="621"/>
      <c r="T14" s="621"/>
      <c r="U14" s="621"/>
      <c r="V14" s="621"/>
      <c r="W14" s="621"/>
      <c r="X14" s="621"/>
      <c r="Y14" s="622"/>
      <c r="Z14" s="673" t="s">
        <v>111</v>
      </c>
      <c r="AA14" s="673"/>
      <c r="AB14" s="673"/>
      <c r="AC14" s="673"/>
      <c r="AD14" s="674" t="s">
        <v>111</v>
      </c>
      <c r="AE14" s="674"/>
      <c r="AF14" s="674"/>
      <c r="AG14" s="674"/>
      <c r="AH14" s="674"/>
      <c r="AI14" s="674"/>
      <c r="AJ14" s="674"/>
      <c r="AK14" s="674"/>
      <c r="AL14" s="643" t="s">
        <v>111</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28022</v>
      </c>
      <c r="BH14" s="621"/>
      <c r="BI14" s="621"/>
      <c r="BJ14" s="621"/>
      <c r="BK14" s="621"/>
      <c r="BL14" s="621"/>
      <c r="BM14" s="621"/>
      <c r="BN14" s="622"/>
      <c r="BO14" s="673">
        <v>1.2</v>
      </c>
      <c r="BP14" s="673"/>
      <c r="BQ14" s="673"/>
      <c r="BR14" s="673"/>
      <c r="BS14" s="626" t="s">
        <v>111</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223531</v>
      </c>
      <c r="CS14" s="621"/>
      <c r="CT14" s="621"/>
      <c r="CU14" s="621"/>
      <c r="CV14" s="621"/>
      <c r="CW14" s="621"/>
      <c r="CX14" s="621"/>
      <c r="CY14" s="622"/>
      <c r="CZ14" s="673">
        <v>4.3</v>
      </c>
      <c r="DA14" s="673"/>
      <c r="DB14" s="673"/>
      <c r="DC14" s="673"/>
      <c r="DD14" s="626">
        <v>10640</v>
      </c>
      <c r="DE14" s="621"/>
      <c r="DF14" s="621"/>
      <c r="DG14" s="621"/>
      <c r="DH14" s="621"/>
      <c r="DI14" s="621"/>
      <c r="DJ14" s="621"/>
      <c r="DK14" s="621"/>
      <c r="DL14" s="621"/>
      <c r="DM14" s="621"/>
      <c r="DN14" s="621"/>
      <c r="DO14" s="621"/>
      <c r="DP14" s="622"/>
      <c r="DQ14" s="626">
        <v>214753</v>
      </c>
      <c r="DR14" s="621"/>
      <c r="DS14" s="621"/>
      <c r="DT14" s="621"/>
      <c r="DU14" s="621"/>
      <c r="DV14" s="621"/>
      <c r="DW14" s="621"/>
      <c r="DX14" s="621"/>
      <c r="DY14" s="621"/>
      <c r="DZ14" s="621"/>
      <c r="EA14" s="621"/>
      <c r="EB14" s="621"/>
      <c r="EC14" s="656"/>
    </row>
    <row r="15" spans="2:143" ht="11.25" customHeight="1">
      <c r="B15" s="617" t="s">
        <v>242</v>
      </c>
      <c r="C15" s="618"/>
      <c r="D15" s="618"/>
      <c r="E15" s="618"/>
      <c r="F15" s="618"/>
      <c r="G15" s="618"/>
      <c r="H15" s="618"/>
      <c r="I15" s="618"/>
      <c r="J15" s="618"/>
      <c r="K15" s="618"/>
      <c r="L15" s="618"/>
      <c r="M15" s="618"/>
      <c r="N15" s="618"/>
      <c r="O15" s="618"/>
      <c r="P15" s="618"/>
      <c r="Q15" s="619"/>
      <c r="R15" s="620">
        <v>2873</v>
      </c>
      <c r="S15" s="621"/>
      <c r="T15" s="621"/>
      <c r="U15" s="621"/>
      <c r="V15" s="621"/>
      <c r="W15" s="621"/>
      <c r="X15" s="621"/>
      <c r="Y15" s="622"/>
      <c r="Z15" s="673">
        <v>0.1</v>
      </c>
      <c r="AA15" s="673"/>
      <c r="AB15" s="673"/>
      <c r="AC15" s="673"/>
      <c r="AD15" s="674">
        <v>2873</v>
      </c>
      <c r="AE15" s="674"/>
      <c r="AF15" s="674"/>
      <c r="AG15" s="674"/>
      <c r="AH15" s="674"/>
      <c r="AI15" s="674"/>
      <c r="AJ15" s="674"/>
      <c r="AK15" s="674"/>
      <c r="AL15" s="643">
        <v>0.1</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100304</v>
      </c>
      <c r="BH15" s="621"/>
      <c r="BI15" s="621"/>
      <c r="BJ15" s="621"/>
      <c r="BK15" s="621"/>
      <c r="BL15" s="621"/>
      <c r="BM15" s="621"/>
      <c r="BN15" s="622"/>
      <c r="BO15" s="673">
        <v>4.2</v>
      </c>
      <c r="BP15" s="673"/>
      <c r="BQ15" s="673"/>
      <c r="BR15" s="673"/>
      <c r="BS15" s="626" t="s">
        <v>111</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575184</v>
      </c>
      <c r="CS15" s="621"/>
      <c r="CT15" s="621"/>
      <c r="CU15" s="621"/>
      <c r="CV15" s="621"/>
      <c r="CW15" s="621"/>
      <c r="CX15" s="621"/>
      <c r="CY15" s="622"/>
      <c r="CZ15" s="673">
        <v>11</v>
      </c>
      <c r="DA15" s="673"/>
      <c r="DB15" s="673"/>
      <c r="DC15" s="673"/>
      <c r="DD15" s="626">
        <v>157638</v>
      </c>
      <c r="DE15" s="621"/>
      <c r="DF15" s="621"/>
      <c r="DG15" s="621"/>
      <c r="DH15" s="621"/>
      <c r="DI15" s="621"/>
      <c r="DJ15" s="621"/>
      <c r="DK15" s="621"/>
      <c r="DL15" s="621"/>
      <c r="DM15" s="621"/>
      <c r="DN15" s="621"/>
      <c r="DO15" s="621"/>
      <c r="DP15" s="622"/>
      <c r="DQ15" s="626">
        <v>408104</v>
      </c>
      <c r="DR15" s="621"/>
      <c r="DS15" s="621"/>
      <c r="DT15" s="621"/>
      <c r="DU15" s="621"/>
      <c r="DV15" s="621"/>
      <c r="DW15" s="621"/>
      <c r="DX15" s="621"/>
      <c r="DY15" s="621"/>
      <c r="DZ15" s="621"/>
      <c r="EA15" s="621"/>
      <c r="EB15" s="621"/>
      <c r="EC15" s="656"/>
    </row>
    <row r="16" spans="2:143" ht="11.25" customHeight="1">
      <c r="B16" s="617" t="s">
        <v>245</v>
      </c>
      <c r="C16" s="618"/>
      <c r="D16" s="618"/>
      <c r="E16" s="618"/>
      <c r="F16" s="618"/>
      <c r="G16" s="618"/>
      <c r="H16" s="618"/>
      <c r="I16" s="618"/>
      <c r="J16" s="618"/>
      <c r="K16" s="618"/>
      <c r="L16" s="618"/>
      <c r="M16" s="618"/>
      <c r="N16" s="618"/>
      <c r="O16" s="618"/>
      <c r="P16" s="618"/>
      <c r="Q16" s="619"/>
      <c r="R16" s="620">
        <v>123065</v>
      </c>
      <c r="S16" s="621"/>
      <c r="T16" s="621"/>
      <c r="U16" s="621"/>
      <c r="V16" s="621"/>
      <c r="W16" s="621"/>
      <c r="X16" s="621"/>
      <c r="Y16" s="622"/>
      <c r="Z16" s="673">
        <v>2.2000000000000002</v>
      </c>
      <c r="AA16" s="673"/>
      <c r="AB16" s="673"/>
      <c r="AC16" s="673"/>
      <c r="AD16" s="674">
        <v>50436</v>
      </c>
      <c r="AE16" s="674"/>
      <c r="AF16" s="674"/>
      <c r="AG16" s="674"/>
      <c r="AH16" s="674"/>
      <c r="AI16" s="674"/>
      <c r="AJ16" s="674"/>
      <c r="AK16" s="674"/>
      <c r="AL16" s="643">
        <v>1.6</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111</v>
      </c>
      <c r="BH16" s="621"/>
      <c r="BI16" s="621"/>
      <c r="BJ16" s="621"/>
      <c r="BK16" s="621"/>
      <c r="BL16" s="621"/>
      <c r="BM16" s="621"/>
      <c r="BN16" s="622"/>
      <c r="BO16" s="673" t="s">
        <v>111</v>
      </c>
      <c r="BP16" s="673"/>
      <c r="BQ16" s="673"/>
      <c r="BR16" s="673"/>
      <c r="BS16" s="626" t="s">
        <v>111</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t="s">
        <v>111</v>
      </c>
      <c r="CS16" s="621"/>
      <c r="CT16" s="621"/>
      <c r="CU16" s="621"/>
      <c r="CV16" s="621"/>
      <c r="CW16" s="621"/>
      <c r="CX16" s="621"/>
      <c r="CY16" s="622"/>
      <c r="CZ16" s="673" t="s">
        <v>111</v>
      </c>
      <c r="DA16" s="673"/>
      <c r="DB16" s="673"/>
      <c r="DC16" s="673"/>
      <c r="DD16" s="626" t="s">
        <v>111</v>
      </c>
      <c r="DE16" s="621"/>
      <c r="DF16" s="621"/>
      <c r="DG16" s="621"/>
      <c r="DH16" s="621"/>
      <c r="DI16" s="621"/>
      <c r="DJ16" s="621"/>
      <c r="DK16" s="621"/>
      <c r="DL16" s="621"/>
      <c r="DM16" s="621"/>
      <c r="DN16" s="621"/>
      <c r="DO16" s="621"/>
      <c r="DP16" s="622"/>
      <c r="DQ16" s="626" t="s">
        <v>111</v>
      </c>
      <c r="DR16" s="621"/>
      <c r="DS16" s="621"/>
      <c r="DT16" s="621"/>
      <c r="DU16" s="621"/>
      <c r="DV16" s="621"/>
      <c r="DW16" s="621"/>
      <c r="DX16" s="621"/>
      <c r="DY16" s="621"/>
      <c r="DZ16" s="621"/>
      <c r="EA16" s="621"/>
      <c r="EB16" s="621"/>
      <c r="EC16" s="656"/>
    </row>
    <row r="17" spans="2:133" ht="11.25" customHeight="1">
      <c r="B17" s="617" t="s">
        <v>248</v>
      </c>
      <c r="C17" s="618"/>
      <c r="D17" s="618"/>
      <c r="E17" s="618"/>
      <c r="F17" s="618"/>
      <c r="G17" s="618"/>
      <c r="H17" s="618"/>
      <c r="I17" s="618"/>
      <c r="J17" s="618"/>
      <c r="K17" s="618"/>
      <c r="L17" s="618"/>
      <c r="M17" s="618"/>
      <c r="N17" s="618"/>
      <c r="O17" s="618"/>
      <c r="P17" s="618"/>
      <c r="Q17" s="619"/>
      <c r="R17" s="620">
        <v>50436</v>
      </c>
      <c r="S17" s="621"/>
      <c r="T17" s="621"/>
      <c r="U17" s="621"/>
      <c r="V17" s="621"/>
      <c r="W17" s="621"/>
      <c r="X17" s="621"/>
      <c r="Y17" s="622"/>
      <c r="Z17" s="673">
        <v>0.9</v>
      </c>
      <c r="AA17" s="673"/>
      <c r="AB17" s="673"/>
      <c r="AC17" s="673"/>
      <c r="AD17" s="674">
        <v>50436</v>
      </c>
      <c r="AE17" s="674"/>
      <c r="AF17" s="674"/>
      <c r="AG17" s="674"/>
      <c r="AH17" s="674"/>
      <c r="AI17" s="674"/>
      <c r="AJ17" s="674"/>
      <c r="AK17" s="674"/>
      <c r="AL17" s="643">
        <v>1.6</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111</v>
      </c>
      <c r="BH17" s="621"/>
      <c r="BI17" s="621"/>
      <c r="BJ17" s="621"/>
      <c r="BK17" s="621"/>
      <c r="BL17" s="621"/>
      <c r="BM17" s="621"/>
      <c r="BN17" s="622"/>
      <c r="BO17" s="673" t="s">
        <v>111</v>
      </c>
      <c r="BP17" s="673"/>
      <c r="BQ17" s="673"/>
      <c r="BR17" s="673"/>
      <c r="BS17" s="626" t="s">
        <v>111</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200181</v>
      </c>
      <c r="CS17" s="621"/>
      <c r="CT17" s="621"/>
      <c r="CU17" s="621"/>
      <c r="CV17" s="621"/>
      <c r="CW17" s="621"/>
      <c r="CX17" s="621"/>
      <c r="CY17" s="622"/>
      <c r="CZ17" s="673">
        <v>3.8</v>
      </c>
      <c r="DA17" s="673"/>
      <c r="DB17" s="673"/>
      <c r="DC17" s="673"/>
      <c r="DD17" s="626" t="s">
        <v>111</v>
      </c>
      <c r="DE17" s="621"/>
      <c r="DF17" s="621"/>
      <c r="DG17" s="621"/>
      <c r="DH17" s="621"/>
      <c r="DI17" s="621"/>
      <c r="DJ17" s="621"/>
      <c r="DK17" s="621"/>
      <c r="DL17" s="621"/>
      <c r="DM17" s="621"/>
      <c r="DN17" s="621"/>
      <c r="DO17" s="621"/>
      <c r="DP17" s="622"/>
      <c r="DQ17" s="626">
        <v>200181</v>
      </c>
      <c r="DR17" s="621"/>
      <c r="DS17" s="621"/>
      <c r="DT17" s="621"/>
      <c r="DU17" s="621"/>
      <c r="DV17" s="621"/>
      <c r="DW17" s="621"/>
      <c r="DX17" s="621"/>
      <c r="DY17" s="621"/>
      <c r="DZ17" s="621"/>
      <c r="EA17" s="621"/>
      <c r="EB17" s="621"/>
      <c r="EC17" s="656"/>
    </row>
    <row r="18" spans="2:133" ht="11.25" customHeight="1">
      <c r="B18" s="617" t="s">
        <v>251</v>
      </c>
      <c r="C18" s="618"/>
      <c r="D18" s="618"/>
      <c r="E18" s="618"/>
      <c r="F18" s="618"/>
      <c r="G18" s="618"/>
      <c r="H18" s="618"/>
      <c r="I18" s="618"/>
      <c r="J18" s="618"/>
      <c r="K18" s="618"/>
      <c r="L18" s="618"/>
      <c r="M18" s="618"/>
      <c r="N18" s="618"/>
      <c r="O18" s="618"/>
      <c r="P18" s="618"/>
      <c r="Q18" s="619"/>
      <c r="R18" s="620">
        <v>72629</v>
      </c>
      <c r="S18" s="621"/>
      <c r="T18" s="621"/>
      <c r="U18" s="621"/>
      <c r="V18" s="621"/>
      <c r="W18" s="621"/>
      <c r="X18" s="621"/>
      <c r="Y18" s="622"/>
      <c r="Z18" s="673">
        <v>1.3</v>
      </c>
      <c r="AA18" s="673"/>
      <c r="AB18" s="673"/>
      <c r="AC18" s="673"/>
      <c r="AD18" s="674" t="s">
        <v>111</v>
      </c>
      <c r="AE18" s="674"/>
      <c r="AF18" s="674"/>
      <c r="AG18" s="674"/>
      <c r="AH18" s="674"/>
      <c r="AI18" s="674"/>
      <c r="AJ18" s="674"/>
      <c r="AK18" s="674"/>
      <c r="AL18" s="643" t="s">
        <v>111</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111</v>
      </c>
      <c r="BH18" s="621"/>
      <c r="BI18" s="621"/>
      <c r="BJ18" s="621"/>
      <c r="BK18" s="621"/>
      <c r="BL18" s="621"/>
      <c r="BM18" s="621"/>
      <c r="BN18" s="622"/>
      <c r="BO18" s="673" t="s">
        <v>111</v>
      </c>
      <c r="BP18" s="673"/>
      <c r="BQ18" s="673"/>
      <c r="BR18" s="673"/>
      <c r="BS18" s="626" t="s">
        <v>111</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111</v>
      </c>
      <c r="CS18" s="621"/>
      <c r="CT18" s="621"/>
      <c r="CU18" s="621"/>
      <c r="CV18" s="621"/>
      <c r="CW18" s="621"/>
      <c r="CX18" s="621"/>
      <c r="CY18" s="622"/>
      <c r="CZ18" s="673" t="s">
        <v>111</v>
      </c>
      <c r="DA18" s="673"/>
      <c r="DB18" s="673"/>
      <c r="DC18" s="673"/>
      <c r="DD18" s="626" t="s">
        <v>111</v>
      </c>
      <c r="DE18" s="621"/>
      <c r="DF18" s="621"/>
      <c r="DG18" s="621"/>
      <c r="DH18" s="621"/>
      <c r="DI18" s="621"/>
      <c r="DJ18" s="621"/>
      <c r="DK18" s="621"/>
      <c r="DL18" s="621"/>
      <c r="DM18" s="621"/>
      <c r="DN18" s="621"/>
      <c r="DO18" s="621"/>
      <c r="DP18" s="622"/>
      <c r="DQ18" s="626" t="s">
        <v>111</v>
      </c>
      <c r="DR18" s="621"/>
      <c r="DS18" s="621"/>
      <c r="DT18" s="621"/>
      <c r="DU18" s="621"/>
      <c r="DV18" s="621"/>
      <c r="DW18" s="621"/>
      <c r="DX18" s="621"/>
      <c r="DY18" s="621"/>
      <c r="DZ18" s="621"/>
      <c r="EA18" s="621"/>
      <c r="EB18" s="621"/>
      <c r="EC18" s="656"/>
    </row>
    <row r="19" spans="2:133" ht="11.25" customHeight="1">
      <c r="B19" s="617" t="s">
        <v>254</v>
      </c>
      <c r="C19" s="618"/>
      <c r="D19" s="618"/>
      <c r="E19" s="618"/>
      <c r="F19" s="618"/>
      <c r="G19" s="618"/>
      <c r="H19" s="618"/>
      <c r="I19" s="618"/>
      <c r="J19" s="618"/>
      <c r="K19" s="618"/>
      <c r="L19" s="618"/>
      <c r="M19" s="618"/>
      <c r="N19" s="618"/>
      <c r="O19" s="618"/>
      <c r="P19" s="618"/>
      <c r="Q19" s="619"/>
      <c r="R19" s="620" t="s">
        <v>111</v>
      </c>
      <c r="S19" s="621"/>
      <c r="T19" s="621"/>
      <c r="U19" s="621"/>
      <c r="V19" s="621"/>
      <c r="W19" s="621"/>
      <c r="X19" s="621"/>
      <c r="Y19" s="622"/>
      <c r="Z19" s="673" t="s">
        <v>111</v>
      </c>
      <c r="AA19" s="673"/>
      <c r="AB19" s="673"/>
      <c r="AC19" s="673"/>
      <c r="AD19" s="674" t="s">
        <v>111</v>
      </c>
      <c r="AE19" s="674"/>
      <c r="AF19" s="674"/>
      <c r="AG19" s="674"/>
      <c r="AH19" s="674"/>
      <c r="AI19" s="674"/>
      <c r="AJ19" s="674"/>
      <c r="AK19" s="674"/>
      <c r="AL19" s="643" t="s">
        <v>111</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t="s">
        <v>111</v>
      </c>
      <c r="BH19" s="621"/>
      <c r="BI19" s="621"/>
      <c r="BJ19" s="621"/>
      <c r="BK19" s="621"/>
      <c r="BL19" s="621"/>
      <c r="BM19" s="621"/>
      <c r="BN19" s="622"/>
      <c r="BO19" s="673" t="s">
        <v>111</v>
      </c>
      <c r="BP19" s="673"/>
      <c r="BQ19" s="673"/>
      <c r="BR19" s="673"/>
      <c r="BS19" s="626" t="s">
        <v>111</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111</v>
      </c>
      <c r="CS19" s="621"/>
      <c r="CT19" s="621"/>
      <c r="CU19" s="621"/>
      <c r="CV19" s="621"/>
      <c r="CW19" s="621"/>
      <c r="CX19" s="621"/>
      <c r="CY19" s="622"/>
      <c r="CZ19" s="673" t="s">
        <v>111</v>
      </c>
      <c r="DA19" s="673"/>
      <c r="DB19" s="673"/>
      <c r="DC19" s="673"/>
      <c r="DD19" s="626" t="s">
        <v>111</v>
      </c>
      <c r="DE19" s="621"/>
      <c r="DF19" s="621"/>
      <c r="DG19" s="621"/>
      <c r="DH19" s="621"/>
      <c r="DI19" s="621"/>
      <c r="DJ19" s="621"/>
      <c r="DK19" s="621"/>
      <c r="DL19" s="621"/>
      <c r="DM19" s="621"/>
      <c r="DN19" s="621"/>
      <c r="DO19" s="621"/>
      <c r="DP19" s="622"/>
      <c r="DQ19" s="626" t="s">
        <v>111</v>
      </c>
      <c r="DR19" s="621"/>
      <c r="DS19" s="621"/>
      <c r="DT19" s="621"/>
      <c r="DU19" s="621"/>
      <c r="DV19" s="621"/>
      <c r="DW19" s="621"/>
      <c r="DX19" s="621"/>
      <c r="DY19" s="621"/>
      <c r="DZ19" s="621"/>
      <c r="EA19" s="621"/>
      <c r="EB19" s="621"/>
      <c r="EC19" s="656"/>
    </row>
    <row r="20" spans="2:133" ht="11.25" customHeight="1">
      <c r="B20" s="617" t="s">
        <v>257</v>
      </c>
      <c r="C20" s="618"/>
      <c r="D20" s="618"/>
      <c r="E20" s="618"/>
      <c r="F20" s="618"/>
      <c r="G20" s="618"/>
      <c r="H20" s="618"/>
      <c r="I20" s="618"/>
      <c r="J20" s="618"/>
      <c r="K20" s="618"/>
      <c r="L20" s="618"/>
      <c r="M20" s="618"/>
      <c r="N20" s="618"/>
      <c r="O20" s="618"/>
      <c r="P20" s="618"/>
      <c r="Q20" s="619"/>
      <c r="R20" s="620">
        <v>2926305</v>
      </c>
      <c r="S20" s="621"/>
      <c r="T20" s="621"/>
      <c r="U20" s="621"/>
      <c r="V20" s="621"/>
      <c r="W20" s="621"/>
      <c r="X20" s="621"/>
      <c r="Y20" s="622"/>
      <c r="Z20" s="673">
        <v>53</v>
      </c>
      <c r="AA20" s="673"/>
      <c r="AB20" s="673"/>
      <c r="AC20" s="673"/>
      <c r="AD20" s="674">
        <v>2853676</v>
      </c>
      <c r="AE20" s="674"/>
      <c r="AF20" s="674"/>
      <c r="AG20" s="674"/>
      <c r="AH20" s="674"/>
      <c r="AI20" s="674"/>
      <c r="AJ20" s="674"/>
      <c r="AK20" s="674"/>
      <c r="AL20" s="643">
        <v>88</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t="s">
        <v>111</v>
      </c>
      <c r="BH20" s="621"/>
      <c r="BI20" s="621"/>
      <c r="BJ20" s="621"/>
      <c r="BK20" s="621"/>
      <c r="BL20" s="621"/>
      <c r="BM20" s="621"/>
      <c r="BN20" s="622"/>
      <c r="BO20" s="673" t="s">
        <v>111</v>
      </c>
      <c r="BP20" s="673"/>
      <c r="BQ20" s="673"/>
      <c r="BR20" s="673"/>
      <c r="BS20" s="626" t="s">
        <v>111</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5247655</v>
      </c>
      <c r="CS20" s="621"/>
      <c r="CT20" s="621"/>
      <c r="CU20" s="621"/>
      <c r="CV20" s="621"/>
      <c r="CW20" s="621"/>
      <c r="CX20" s="621"/>
      <c r="CY20" s="622"/>
      <c r="CZ20" s="673">
        <v>100</v>
      </c>
      <c r="DA20" s="673"/>
      <c r="DB20" s="673"/>
      <c r="DC20" s="673"/>
      <c r="DD20" s="626">
        <v>587986</v>
      </c>
      <c r="DE20" s="621"/>
      <c r="DF20" s="621"/>
      <c r="DG20" s="621"/>
      <c r="DH20" s="621"/>
      <c r="DI20" s="621"/>
      <c r="DJ20" s="621"/>
      <c r="DK20" s="621"/>
      <c r="DL20" s="621"/>
      <c r="DM20" s="621"/>
      <c r="DN20" s="621"/>
      <c r="DO20" s="621"/>
      <c r="DP20" s="622"/>
      <c r="DQ20" s="626">
        <v>3606943</v>
      </c>
      <c r="DR20" s="621"/>
      <c r="DS20" s="621"/>
      <c r="DT20" s="621"/>
      <c r="DU20" s="621"/>
      <c r="DV20" s="621"/>
      <c r="DW20" s="621"/>
      <c r="DX20" s="621"/>
      <c r="DY20" s="621"/>
      <c r="DZ20" s="621"/>
      <c r="EA20" s="621"/>
      <c r="EB20" s="621"/>
      <c r="EC20" s="656"/>
    </row>
    <row r="21" spans="2:133" ht="11.25" customHeight="1">
      <c r="B21" s="617" t="s">
        <v>260</v>
      </c>
      <c r="C21" s="618"/>
      <c r="D21" s="618"/>
      <c r="E21" s="618"/>
      <c r="F21" s="618"/>
      <c r="G21" s="618"/>
      <c r="H21" s="618"/>
      <c r="I21" s="618"/>
      <c r="J21" s="618"/>
      <c r="K21" s="618"/>
      <c r="L21" s="618"/>
      <c r="M21" s="618"/>
      <c r="N21" s="618"/>
      <c r="O21" s="618"/>
      <c r="P21" s="618"/>
      <c r="Q21" s="619"/>
      <c r="R21" s="620">
        <v>1381</v>
      </c>
      <c r="S21" s="621"/>
      <c r="T21" s="621"/>
      <c r="U21" s="621"/>
      <c r="V21" s="621"/>
      <c r="W21" s="621"/>
      <c r="X21" s="621"/>
      <c r="Y21" s="622"/>
      <c r="Z21" s="673">
        <v>0</v>
      </c>
      <c r="AA21" s="673"/>
      <c r="AB21" s="673"/>
      <c r="AC21" s="673"/>
      <c r="AD21" s="674">
        <v>1381</v>
      </c>
      <c r="AE21" s="674"/>
      <c r="AF21" s="674"/>
      <c r="AG21" s="674"/>
      <c r="AH21" s="674"/>
      <c r="AI21" s="674"/>
      <c r="AJ21" s="674"/>
      <c r="AK21" s="674"/>
      <c r="AL21" s="643">
        <v>0</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t="s">
        <v>111</v>
      </c>
      <c r="BH21" s="621"/>
      <c r="BI21" s="621"/>
      <c r="BJ21" s="621"/>
      <c r="BK21" s="621"/>
      <c r="BL21" s="621"/>
      <c r="BM21" s="621"/>
      <c r="BN21" s="622"/>
      <c r="BO21" s="673" t="s">
        <v>111</v>
      </c>
      <c r="BP21" s="673"/>
      <c r="BQ21" s="673"/>
      <c r="BR21" s="673"/>
      <c r="BS21" s="626" t="s">
        <v>111</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262</v>
      </c>
      <c r="C22" s="618"/>
      <c r="D22" s="618"/>
      <c r="E22" s="618"/>
      <c r="F22" s="618"/>
      <c r="G22" s="618"/>
      <c r="H22" s="618"/>
      <c r="I22" s="618"/>
      <c r="J22" s="618"/>
      <c r="K22" s="618"/>
      <c r="L22" s="618"/>
      <c r="M22" s="618"/>
      <c r="N22" s="618"/>
      <c r="O22" s="618"/>
      <c r="P22" s="618"/>
      <c r="Q22" s="619"/>
      <c r="R22" s="620">
        <v>17094</v>
      </c>
      <c r="S22" s="621"/>
      <c r="T22" s="621"/>
      <c r="U22" s="621"/>
      <c r="V22" s="621"/>
      <c r="W22" s="621"/>
      <c r="X22" s="621"/>
      <c r="Y22" s="622"/>
      <c r="Z22" s="673">
        <v>0.3</v>
      </c>
      <c r="AA22" s="673"/>
      <c r="AB22" s="673"/>
      <c r="AC22" s="673"/>
      <c r="AD22" s="674" t="s">
        <v>111</v>
      </c>
      <c r="AE22" s="674"/>
      <c r="AF22" s="674"/>
      <c r="AG22" s="674"/>
      <c r="AH22" s="674"/>
      <c r="AI22" s="674"/>
      <c r="AJ22" s="674"/>
      <c r="AK22" s="674"/>
      <c r="AL22" s="643" t="s">
        <v>111</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111</v>
      </c>
      <c r="BH22" s="621"/>
      <c r="BI22" s="621"/>
      <c r="BJ22" s="621"/>
      <c r="BK22" s="621"/>
      <c r="BL22" s="621"/>
      <c r="BM22" s="621"/>
      <c r="BN22" s="622"/>
      <c r="BO22" s="673" t="s">
        <v>111</v>
      </c>
      <c r="BP22" s="673"/>
      <c r="BQ22" s="673"/>
      <c r="BR22" s="673"/>
      <c r="BS22" s="626" t="s">
        <v>111</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265</v>
      </c>
      <c r="C23" s="618"/>
      <c r="D23" s="618"/>
      <c r="E23" s="618"/>
      <c r="F23" s="618"/>
      <c r="G23" s="618"/>
      <c r="H23" s="618"/>
      <c r="I23" s="618"/>
      <c r="J23" s="618"/>
      <c r="K23" s="618"/>
      <c r="L23" s="618"/>
      <c r="M23" s="618"/>
      <c r="N23" s="618"/>
      <c r="O23" s="618"/>
      <c r="P23" s="618"/>
      <c r="Q23" s="619"/>
      <c r="R23" s="620">
        <v>53093</v>
      </c>
      <c r="S23" s="621"/>
      <c r="T23" s="621"/>
      <c r="U23" s="621"/>
      <c r="V23" s="621"/>
      <c r="W23" s="621"/>
      <c r="X23" s="621"/>
      <c r="Y23" s="622"/>
      <c r="Z23" s="673">
        <v>1</v>
      </c>
      <c r="AA23" s="673"/>
      <c r="AB23" s="673"/>
      <c r="AC23" s="673"/>
      <c r="AD23" s="674">
        <v>7529</v>
      </c>
      <c r="AE23" s="674"/>
      <c r="AF23" s="674"/>
      <c r="AG23" s="674"/>
      <c r="AH23" s="674"/>
      <c r="AI23" s="674"/>
      <c r="AJ23" s="674"/>
      <c r="AK23" s="674"/>
      <c r="AL23" s="643">
        <v>0.2</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t="s">
        <v>111</v>
      </c>
      <c r="BH23" s="621"/>
      <c r="BI23" s="621"/>
      <c r="BJ23" s="621"/>
      <c r="BK23" s="621"/>
      <c r="BL23" s="621"/>
      <c r="BM23" s="621"/>
      <c r="BN23" s="622"/>
      <c r="BO23" s="673" t="s">
        <v>111</v>
      </c>
      <c r="BP23" s="673"/>
      <c r="BQ23" s="673"/>
      <c r="BR23" s="673"/>
      <c r="BS23" s="626" t="s">
        <v>111</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c r="B24" s="617" t="s">
        <v>272</v>
      </c>
      <c r="C24" s="618"/>
      <c r="D24" s="618"/>
      <c r="E24" s="618"/>
      <c r="F24" s="618"/>
      <c r="G24" s="618"/>
      <c r="H24" s="618"/>
      <c r="I24" s="618"/>
      <c r="J24" s="618"/>
      <c r="K24" s="618"/>
      <c r="L24" s="618"/>
      <c r="M24" s="618"/>
      <c r="N24" s="618"/>
      <c r="O24" s="618"/>
      <c r="P24" s="618"/>
      <c r="Q24" s="619"/>
      <c r="R24" s="620">
        <v>5314</v>
      </c>
      <c r="S24" s="621"/>
      <c r="T24" s="621"/>
      <c r="U24" s="621"/>
      <c r="V24" s="621"/>
      <c r="W24" s="621"/>
      <c r="X24" s="621"/>
      <c r="Y24" s="622"/>
      <c r="Z24" s="673">
        <v>0.1</v>
      </c>
      <c r="AA24" s="673"/>
      <c r="AB24" s="673"/>
      <c r="AC24" s="673"/>
      <c r="AD24" s="674" t="s">
        <v>111</v>
      </c>
      <c r="AE24" s="674"/>
      <c r="AF24" s="674"/>
      <c r="AG24" s="674"/>
      <c r="AH24" s="674"/>
      <c r="AI24" s="674"/>
      <c r="AJ24" s="674"/>
      <c r="AK24" s="674"/>
      <c r="AL24" s="643" t="s">
        <v>111</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111</v>
      </c>
      <c r="BH24" s="621"/>
      <c r="BI24" s="621"/>
      <c r="BJ24" s="621"/>
      <c r="BK24" s="621"/>
      <c r="BL24" s="621"/>
      <c r="BM24" s="621"/>
      <c r="BN24" s="622"/>
      <c r="BO24" s="673" t="s">
        <v>111</v>
      </c>
      <c r="BP24" s="673"/>
      <c r="BQ24" s="673"/>
      <c r="BR24" s="673"/>
      <c r="BS24" s="626" t="s">
        <v>111</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1560076</v>
      </c>
      <c r="CS24" s="671"/>
      <c r="CT24" s="671"/>
      <c r="CU24" s="671"/>
      <c r="CV24" s="671"/>
      <c r="CW24" s="671"/>
      <c r="CX24" s="671"/>
      <c r="CY24" s="718"/>
      <c r="CZ24" s="722">
        <v>29.7</v>
      </c>
      <c r="DA24" s="723"/>
      <c r="DB24" s="723"/>
      <c r="DC24" s="724"/>
      <c r="DD24" s="717">
        <v>1268348</v>
      </c>
      <c r="DE24" s="671"/>
      <c r="DF24" s="671"/>
      <c r="DG24" s="671"/>
      <c r="DH24" s="671"/>
      <c r="DI24" s="671"/>
      <c r="DJ24" s="671"/>
      <c r="DK24" s="718"/>
      <c r="DL24" s="717">
        <v>1268323</v>
      </c>
      <c r="DM24" s="671"/>
      <c r="DN24" s="671"/>
      <c r="DO24" s="671"/>
      <c r="DP24" s="671"/>
      <c r="DQ24" s="671"/>
      <c r="DR24" s="671"/>
      <c r="DS24" s="671"/>
      <c r="DT24" s="671"/>
      <c r="DU24" s="671"/>
      <c r="DV24" s="718"/>
      <c r="DW24" s="719">
        <v>38.1</v>
      </c>
      <c r="DX24" s="688"/>
      <c r="DY24" s="688"/>
      <c r="DZ24" s="688"/>
      <c r="EA24" s="688"/>
      <c r="EB24" s="688"/>
      <c r="EC24" s="720"/>
    </row>
    <row r="25" spans="2:133" ht="11.25" customHeight="1">
      <c r="B25" s="617" t="s">
        <v>275</v>
      </c>
      <c r="C25" s="618"/>
      <c r="D25" s="618"/>
      <c r="E25" s="618"/>
      <c r="F25" s="618"/>
      <c r="G25" s="618"/>
      <c r="H25" s="618"/>
      <c r="I25" s="618"/>
      <c r="J25" s="618"/>
      <c r="K25" s="618"/>
      <c r="L25" s="618"/>
      <c r="M25" s="618"/>
      <c r="N25" s="618"/>
      <c r="O25" s="618"/>
      <c r="P25" s="618"/>
      <c r="Q25" s="619"/>
      <c r="R25" s="620">
        <v>310928</v>
      </c>
      <c r="S25" s="621"/>
      <c r="T25" s="621"/>
      <c r="U25" s="621"/>
      <c r="V25" s="621"/>
      <c r="W25" s="621"/>
      <c r="X25" s="621"/>
      <c r="Y25" s="622"/>
      <c r="Z25" s="673">
        <v>5.6</v>
      </c>
      <c r="AA25" s="673"/>
      <c r="AB25" s="673"/>
      <c r="AC25" s="673"/>
      <c r="AD25" s="674" t="s">
        <v>111</v>
      </c>
      <c r="AE25" s="674"/>
      <c r="AF25" s="674"/>
      <c r="AG25" s="674"/>
      <c r="AH25" s="674"/>
      <c r="AI25" s="674"/>
      <c r="AJ25" s="674"/>
      <c r="AK25" s="674"/>
      <c r="AL25" s="643" t="s">
        <v>111</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111</v>
      </c>
      <c r="BH25" s="621"/>
      <c r="BI25" s="621"/>
      <c r="BJ25" s="621"/>
      <c r="BK25" s="621"/>
      <c r="BL25" s="621"/>
      <c r="BM25" s="621"/>
      <c r="BN25" s="622"/>
      <c r="BO25" s="673" t="s">
        <v>111</v>
      </c>
      <c r="BP25" s="673"/>
      <c r="BQ25" s="673"/>
      <c r="BR25" s="673"/>
      <c r="BS25" s="626" t="s">
        <v>111</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958973</v>
      </c>
      <c r="CS25" s="639"/>
      <c r="CT25" s="639"/>
      <c r="CU25" s="639"/>
      <c r="CV25" s="639"/>
      <c r="CW25" s="639"/>
      <c r="CX25" s="639"/>
      <c r="CY25" s="640"/>
      <c r="CZ25" s="623">
        <v>18.3</v>
      </c>
      <c r="DA25" s="641"/>
      <c r="DB25" s="641"/>
      <c r="DC25" s="642"/>
      <c r="DD25" s="626">
        <v>896668</v>
      </c>
      <c r="DE25" s="639"/>
      <c r="DF25" s="639"/>
      <c r="DG25" s="639"/>
      <c r="DH25" s="639"/>
      <c r="DI25" s="639"/>
      <c r="DJ25" s="639"/>
      <c r="DK25" s="640"/>
      <c r="DL25" s="626">
        <v>896643</v>
      </c>
      <c r="DM25" s="639"/>
      <c r="DN25" s="639"/>
      <c r="DO25" s="639"/>
      <c r="DP25" s="639"/>
      <c r="DQ25" s="639"/>
      <c r="DR25" s="639"/>
      <c r="DS25" s="639"/>
      <c r="DT25" s="639"/>
      <c r="DU25" s="639"/>
      <c r="DV25" s="640"/>
      <c r="DW25" s="643">
        <v>26.9</v>
      </c>
      <c r="DX25" s="644"/>
      <c r="DY25" s="644"/>
      <c r="DZ25" s="644"/>
      <c r="EA25" s="644"/>
      <c r="EB25" s="644"/>
      <c r="EC25" s="645"/>
    </row>
    <row r="26" spans="2:133" ht="11.25" customHeight="1">
      <c r="B26" s="714" t="s">
        <v>278</v>
      </c>
      <c r="C26" s="715"/>
      <c r="D26" s="715"/>
      <c r="E26" s="715"/>
      <c r="F26" s="715"/>
      <c r="G26" s="715"/>
      <c r="H26" s="715"/>
      <c r="I26" s="715"/>
      <c r="J26" s="715"/>
      <c r="K26" s="715"/>
      <c r="L26" s="715"/>
      <c r="M26" s="715"/>
      <c r="N26" s="715"/>
      <c r="O26" s="715"/>
      <c r="P26" s="715"/>
      <c r="Q26" s="716"/>
      <c r="R26" s="620" t="s">
        <v>111</v>
      </c>
      <c r="S26" s="621"/>
      <c r="T26" s="621"/>
      <c r="U26" s="621"/>
      <c r="V26" s="621"/>
      <c r="W26" s="621"/>
      <c r="X26" s="621"/>
      <c r="Y26" s="622"/>
      <c r="Z26" s="673" t="s">
        <v>111</v>
      </c>
      <c r="AA26" s="673"/>
      <c r="AB26" s="673"/>
      <c r="AC26" s="673"/>
      <c r="AD26" s="674" t="s">
        <v>111</v>
      </c>
      <c r="AE26" s="674"/>
      <c r="AF26" s="674"/>
      <c r="AG26" s="674"/>
      <c r="AH26" s="674"/>
      <c r="AI26" s="674"/>
      <c r="AJ26" s="674"/>
      <c r="AK26" s="674"/>
      <c r="AL26" s="643" t="s">
        <v>111</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111</v>
      </c>
      <c r="BH26" s="621"/>
      <c r="BI26" s="621"/>
      <c r="BJ26" s="621"/>
      <c r="BK26" s="621"/>
      <c r="BL26" s="621"/>
      <c r="BM26" s="621"/>
      <c r="BN26" s="622"/>
      <c r="BO26" s="673" t="s">
        <v>111</v>
      </c>
      <c r="BP26" s="673"/>
      <c r="BQ26" s="673"/>
      <c r="BR26" s="673"/>
      <c r="BS26" s="626" t="s">
        <v>111</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605267</v>
      </c>
      <c r="CS26" s="621"/>
      <c r="CT26" s="621"/>
      <c r="CU26" s="621"/>
      <c r="CV26" s="621"/>
      <c r="CW26" s="621"/>
      <c r="CX26" s="621"/>
      <c r="CY26" s="622"/>
      <c r="CZ26" s="623">
        <v>11.5</v>
      </c>
      <c r="DA26" s="641"/>
      <c r="DB26" s="641"/>
      <c r="DC26" s="642"/>
      <c r="DD26" s="626">
        <v>547969</v>
      </c>
      <c r="DE26" s="621"/>
      <c r="DF26" s="621"/>
      <c r="DG26" s="621"/>
      <c r="DH26" s="621"/>
      <c r="DI26" s="621"/>
      <c r="DJ26" s="621"/>
      <c r="DK26" s="622"/>
      <c r="DL26" s="626" t="s">
        <v>211</v>
      </c>
      <c r="DM26" s="621"/>
      <c r="DN26" s="621"/>
      <c r="DO26" s="621"/>
      <c r="DP26" s="621"/>
      <c r="DQ26" s="621"/>
      <c r="DR26" s="621"/>
      <c r="DS26" s="621"/>
      <c r="DT26" s="621"/>
      <c r="DU26" s="621"/>
      <c r="DV26" s="622"/>
      <c r="DW26" s="643" t="s">
        <v>211</v>
      </c>
      <c r="DX26" s="644"/>
      <c r="DY26" s="644"/>
      <c r="DZ26" s="644"/>
      <c r="EA26" s="644"/>
      <c r="EB26" s="644"/>
      <c r="EC26" s="645"/>
    </row>
    <row r="27" spans="2:133" ht="11.25" customHeight="1">
      <c r="B27" s="617" t="s">
        <v>281</v>
      </c>
      <c r="C27" s="618"/>
      <c r="D27" s="618"/>
      <c r="E27" s="618"/>
      <c r="F27" s="618"/>
      <c r="G27" s="618"/>
      <c r="H27" s="618"/>
      <c r="I27" s="618"/>
      <c r="J27" s="618"/>
      <c r="K27" s="618"/>
      <c r="L27" s="618"/>
      <c r="M27" s="618"/>
      <c r="N27" s="618"/>
      <c r="O27" s="618"/>
      <c r="P27" s="618"/>
      <c r="Q27" s="619"/>
      <c r="R27" s="620">
        <v>238270</v>
      </c>
      <c r="S27" s="621"/>
      <c r="T27" s="621"/>
      <c r="U27" s="621"/>
      <c r="V27" s="621"/>
      <c r="W27" s="621"/>
      <c r="X27" s="621"/>
      <c r="Y27" s="622"/>
      <c r="Z27" s="673">
        <v>4.3</v>
      </c>
      <c r="AA27" s="673"/>
      <c r="AB27" s="673"/>
      <c r="AC27" s="673"/>
      <c r="AD27" s="674" t="s">
        <v>111</v>
      </c>
      <c r="AE27" s="674"/>
      <c r="AF27" s="674"/>
      <c r="AG27" s="674"/>
      <c r="AH27" s="674"/>
      <c r="AI27" s="674"/>
      <c r="AJ27" s="674"/>
      <c r="AK27" s="674"/>
      <c r="AL27" s="643" t="s">
        <v>111</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2401451</v>
      </c>
      <c r="BH27" s="621"/>
      <c r="BI27" s="621"/>
      <c r="BJ27" s="621"/>
      <c r="BK27" s="621"/>
      <c r="BL27" s="621"/>
      <c r="BM27" s="621"/>
      <c r="BN27" s="622"/>
      <c r="BO27" s="673">
        <v>100</v>
      </c>
      <c r="BP27" s="673"/>
      <c r="BQ27" s="673"/>
      <c r="BR27" s="673"/>
      <c r="BS27" s="626" t="s">
        <v>111</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400922</v>
      </c>
      <c r="CS27" s="639"/>
      <c r="CT27" s="639"/>
      <c r="CU27" s="639"/>
      <c r="CV27" s="639"/>
      <c r="CW27" s="639"/>
      <c r="CX27" s="639"/>
      <c r="CY27" s="640"/>
      <c r="CZ27" s="623">
        <v>7.6</v>
      </c>
      <c r="DA27" s="641"/>
      <c r="DB27" s="641"/>
      <c r="DC27" s="642"/>
      <c r="DD27" s="626">
        <v>171499</v>
      </c>
      <c r="DE27" s="639"/>
      <c r="DF27" s="639"/>
      <c r="DG27" s="639"/>
      <c r="DH27" s="639"/>
      <c r="DI27" s="639"/>
      <c r="DJ27" s="639"/>
      <c r="DK27" s="640"/>
      <c r="DL27" s="626">
        <v>171499</v>
      </c>
      <c r="DM27" s="639"/>
      <c r="DN27" s="639"/>
      <c r="DO27" s="639"/>
      <c r="DP27" s="639"/>
      <c r="DQ27" s="639"/>
      <c r="DR27" s="639"/>
      <c r="DS27" s="639"/>
      <c r="DT27" s="639"/>
      <c r="DU27" s="639"/>
      <c r="DV27" s="640"/>
      <c r="DW27" s="643">
        <v>5.0999999999999996</v>
      </c>
      <c r="DX27" s="644"/>
      <c r="DY27" s="644"/>
      <c r="DZ27" s="644"/>
      <c r="EA27" s="644"/>
      <c r="EB27" s="644"/>
      <c r="EC27" s="645"/>
    </row>
    <row r="28" spans="2:133" ht="11.25" customHeight="1">
      <c r="B28" s="617" t="s">
        <v>284</v>
      </c>
      <c r="C28" s="618"/>
      <c r="D28" s="618"/>
      <c r="E28" s="618"/>
      <c r="F28" s="618"/>
      <c r="G28" s="618"/>
      <c r="H28" s="618"/>
      <c r="I28" s="618"/>
      <c r="J28" s="618"/>
      <c r="K28" s="618"/>
      <c r="L28" s="618"/>
      <c r="M28" s="618"/>
      <c r="N28" s="618"/>
      <c r="O28" s="618"/>
      <c r="P28" s="618"/>
      <c r="Q28" s="619"/>
      <c r="R28" s="620">
        <v>15890</v>
      </c>
      <c r="S28" s="621"/>
      <c r="T28" s="621"/>
      <c r="U28" s="621"/>
      <c r="V28" s="621"/>
      <c r="W28" s="621"/>
      <c r="X28" s="621"/>
      <c r="Y28" s="622"/>
      <c r="Z28" s="673">
        <v>0.3</v>
      </c>
      <c r="AA28" s="673"/>
      <c r="AB28" s="673"/>
      <c r="AC28" s="673"/>
      <c r="AD28" s="674">
        <v>439</v>
      </c>
      <c r="AE28" s="674"/>
      <c r="AF28" s="674"/>
      <c r="AG28" s="674"/>
      <c r="AH28" s="674"/>
      <c r="AI28" s="674"/>
      <c r="AJ28" s="674"/>
      <c r="AK28" s="674"/>
      <c r="AL28" s="643">
        <v>0</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200181</v>
      </c>
      <c r="CS28" s="621"/>
      <c r="CT28" s="621"/>
      <c r="CU28" s="621"/>
      <c r="CV28" s="621"/>
      <c r="CW28" s="621"/>
      <c r="CX28" s="621"/>
      <c r="CY28" s="622"/>
      <c r="CZ28" s="623">
        <v>3.8</v>
      </c>
      <c r="DA28" s="641"/>
      <c r="DB28" s="641"/>
      <c r="DC28" s="642"/>
      <c r="DD28" s="626">
        <v>200181</v>
      </c>
      <c r="DE28" s="621"/>
      <c r="DF28" s="621"/>
      <c r="DG28" s="621"/>
      <c r="DH28" s="621"/>
      <c r="DI28" s="621"/>
      <c r="DJ28" s="621"/>
      <c r="DK28" s="622"/>
      <c r="DL28" s="626">
        <v>200181</v>
      </c>
      <c r="DM28" s="621"/>
      <c r="DN28" s="621"/>
      <c r="DO28" s="621"/>
      <c r="DP28" s="621"/>
      <c r="DQ28" s="621"/>
      <c r="DR28" s="621"/>
      <c r="DS28" s="621"/>
      <c r="DT28" s="621"/>
      <c r="DU28" s="621"/>
      <c r="DV28" s="622"/>
      <c r="DW28" s="643">
        <v>6</v>
      </c>
      <c r="DX28" s="644"/>
      <c r="DY28" s="644"/>
      <c r="DZ28" s="644"/>
      <c r="EA28" s="644"/>
      <c r="EB28" s="644"/>
      <c r="EC28" s="645"/>
    </row>
    <row r="29" spans="2:133" ht="11.25" customHeight="1">
      <c r="B29" s="617" t="s">
        <v>286</v>
      </c>
      <c r="C29" s="618"/>
      <c r="D29" s="618"/>
      <c r="E29" s="618"/>
      <c r="F29" s="618"/>
      <c r="G29" s="618"/>
      <c r="H29" s="618"/>
      <c r="I29" s="618"/>
      <c r="J29" s="618"/>
      <c r="K29" s="618"/>
      <c r="L29" s="618"/>
      <c r="M29" s="618"/>
      <c r="N29" s="618"/>
      <c r="O29" s="618"/>
      <c r="P29" s="618"/>
      <c r="Q29" s="619"/>
      <c r="R29" s="620">
        <v>233319</v>
      </c>
      <c r="S29" s="621"/>
      <c r="T29" s="621"/>
      <c r="U29" s="621"/>
      <c r="V29" s="621"/>
      <c r="W29" s="621"/>
      <c r="X29" s="621"/>
      <c r="Y29" s="622"/>
      <c r="Z29" s="673">
        <v>4.2</v>
      </c>
      <c r="AA29" s="673"/>
      <c r="AB29" s="673"/>
      <c r="AC29" s="673"/>
      <c r="AD29" s="674" t="s">
        <v>111</v>
      </c>
      <c r="AE29" s="674"/>
      <c r="AF29" s="674"/>
      <c r="AG29" s="674"/>
      <c r="AH29" s="674"/>
      <c r="AI29" s="674"/>
      <c r="AJ29" s="674"/>
      <c r="AK29" s="674"/>
      <c r="AL29" s="643" t="s">
        <v>111</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58</v>
      </c>
      <c r="CG29" s="654"/>
      <c r="CH29" s="654"/>
      <c r="CI29" s="654"/>
      <c r="CJ29" s="654"/>
      <c r="CK29" s="654"/>
      <c r="CL29" s="654"/>
      <c r="CM29" s="654"/>
      <c r="CN29" s="654"/>
      <c r="CO29" s="654"/>
      <c r="CP29" s="654"/>
      <c r="CQ29" s="655"/>
      <c r="CR29" s="620">
        <v>200181</v>
      </c>
      <c r="CS29" s="639"/>
      <c r="CT29" s="639"/>
      <c r="CU29" s="639"/>
      <c r="CV29" s="639"/>
      <c r="CW29" s="639"/>
      <c r="CX29" s="639"/>
      <c r="CY29" s="640"/>
      <c r="CZ29" s="623">
        <v>3.8</v>
      </c>
      <c r="DA29" s="641"/>
      <c r="DB29" s="641"/>
      <c r="DC29" s="642"/>
      <c r="DD29" s="626">
        <v>200181</v>
      </c>
      <c r="DE29" s="639"/>
      <c r="DF29" s="639"/>
      <c r="DG29" s="639"/>
      <c r="DH29" s="639"/>
      <c r="DI29" s="639"/>
      <c r="DJ29" s="639"/>
      <c r="DK29" s="640"/>
      <c r="DL29" s="626">
        <v>200181</v>
      </c>
      <c r="DM29" s="639"/>
      <c r="DN29" s="639"/>
      <c r="DO29" s="639"/>
      <c r="DP29" s="639"/>
      <c r="DQ29" s="639"/>
      <c r="DR29" s="639"/>
      <c r="DS29" s="639"/>
      <c r="DT29" s="639"/>
      <c r="DU29" s="639"/>
      <c r="DV29" s="640"/>
      <c r="DW29" s="643">
        <v>6</v>
      </c>
      <c r="DX29" s="644"/>
      <c r="DY29" s="644"/>
      <c r="DZ29" s="644"/>
      <c r="EA29" s="644"/>
      <c r="EB29" s="644"/>
      <c r="EC29" s="645"/>
    </row>
    <row r="30" spans="2:133" ht="11.25" customHeight="1">
      <c r="B30" s="617" t="s">
        <v>290</v>
      </c>
      <c r="C30" s="618"/>
      <c r="D30" s="618"/>
      <c r="E30" s="618"/>
      <c r="F30" s="618"/>
      <c r="G30" s="618"/>
      <c r="H30" s="618"/>
      <c r="I30" s="618"/>
      <c r="J30" s="618"/>
      <c r="K30" s="618"/>
      <c r="L30" s="618"/>
      <c r="M30" s="618"/>
      <c r="N30" s="618"/>
      <c r="O30" s="618"/>
      <c r="P30" s="618"/>
      <c r="Q30" s="619"/>
      <c r="R30" s="620">
        <v>245585</v>
      </c>
      <c r="S30" s="621"/>
      <c r="T30" s="621"/>
      <c r="U30" s="621"/>
      <c r="V30" s="621"/>
      <c r="W30" s="621"/>
      <c r="X30" s="621"/>
      <c r="Y30" s="622"/>
      <c r="Z30" s="673">
        <v>4.5</v>
      </c>
      <c r="AA30" s="673"/>
      <c r="AB30" s="673"/>
      <c r="AC30" s="673"/>
      <c r="AD30" s="674" t="s">
        <v>111</v>
      </c>
      <c r="AE30" s="674"/>
      <c r="AF30" s="674"/>
      <c r="AG30" s="674"/>
      <c r="AH30" s="674"/>
      <c r="AI30" s="674"/>
      <c r="AJ30" s="674"/>
      <c r="AK30" s="674"/>
      <c r="AL30" s="643" t="s">
        <v>111</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98.8</v>
      </c>
      <c r="BH30" s="687"/>
      <c r="BI30" s="687"/>
      <c r="BJ30" s="687"/>
      <c r="BK30" s="687"/>
      <c r="BL30" s="687"/>
      <c r="BM30" s="688">
        <v>93.2</v>
      </c>
      <c r="BN30" s="687"/>
      <c r="BO30" s="687"/>
      <c r="BP30" s="687"/>
      <c r="BQ30" s="689"/>
      <c r="BR30" s="686">
        <v>98.7</v>
      </c>
      <c r="BS30" s="687"/>
      <c r="BT30" s="687"/>
      <c r="BU30" s="687"/>
      <c r="BV30" s="687"/>
      <c r="BW30" s="687"/>
      <c r="BX30" s="688">
        <v>92.3</v>
      </c>
      <c r="BY30" s="687"/>
      <c r="BZ30" s="687"/>
      <c r="CA30" s="687"/>
      <c r="CB30" s="689"/>
      <c r="CD30" s="692"/>
      <c r="CE30" s="693"/>
      <c r="CF30" s="657" t="s">
        <v>293</v>
      </c>
      <c r="CG30" s="654"/>
      <c r="CH30" s="654"/>
      <c r="CI30" s="654"/>
      <c r="CJ30" s="654"/>
      <c r="CK30" s="654"/>
      <c r="CL30" s="654"/>
      <c r="CM30" s="654"/>
      <c r="CN30" s="654"/>
      <c r="CO30" s="654"/>
      <c r="CP30" s="654"/>
      <c r="CQ30" s="655"/>
      <c r="CR30" s="620">
        <v>175275</v>
      </c>
      <c r="CS30" s="621"/>
      <c r="CT30" s="621"/>
      <c r="CU30" s="621"/>
      <c r="CV30" s="621"/>
      <c r="CW30" s="621"/>
      <c r="CX30" s="621"/>
      <c r="CY30" s="622"/>
      <c r="CZ30" s="623">
        <v>3.3</v>
      </c>
      <c r="DA30" s="641"/>
      <c r="DB30" s="641"/>
      <c r="DC30" s="642"/>
      <c r="DD30" s="626">
        <v>175275</v>
      </c>
      <c r="DE30" s="621"/>
      <c r="DF30" s="621"/>
      <c r="DG30" s="621"/>
      <c r="DH30" s="621"/>
      <c r="DI30" s="621"/>
      <c r="DJ30" s="621"/>
      <c r="DK30" s="622"/>
      <c r="DL30" s="626">
        <v>175275</v>
      </c>
      <c r="DM30" s="621"/>
      <c r="DN30" s="621"/>
      <c r="DO30" s="621"/>
      <c r="DP30" s="621"/>
      <c r="DQ30" s="621"/>
      <c r="DR30" s="621"/>
      <c r="DS30" s="621"/>
      <c r="DT30" s="621"/>
      <c r="DU30" s="621"/>
      <c r="DV30" s="622"/>
      <c r="DW30" s="643">
        <v>5.3</v>
      </c>
      <c r="DX30" s="644"/>
      <c r="DY30" s="644"/>
      <c r="DZ30" s="644"/>
      <c r="EA30" s="644"/>
      <c r="EB30" s="644"/>
      <c r="EC30" s="645"/>
    </row>
    <row r="31" spans="2:133" ht="11.25" customHeight="1">
      <c r="B31" s="617" t="s">
        <v>294</v>
      </c>
      <c r="C31" s="618"/>
      <c r="D31" s="618"/>
      <c r="E31" s="618"/>
      <c r="F31" s="618"/>
      <c r="G31" s="618"/>
      <c r="H31" s="618"/>
      <c r="I31" s="618"/>
      <c r="J31" s="618"/>
      <c r="K31" s="618"/>
      <c r="L31" s="618"/>
      <c r="M31" s="618"/>
      <c r="N31" s="618"/>
      <c r="O31" s="618"/>
      <c r="P31" s="618"/>
      <c r="Q31" s="619"/>
      <c r="R31" s="620">
        <v>289224</v>
      </c>
      <c r="S31" s="621"/>
      <c r="T31" s="621"/>
      <c r="U31" s="621"/>
      <c r="V31" s="621"/>
      <c r="W31" s="621"/>
      <c r="X31" s="621"/>
      <c r="Y31" s="622"/>
      <c r="Z31" s="673">
        <v>5.2</v>
      </c>
      <c r="AA31" s="673"/>
      <c r="AB31" s="673"/>
      <c r="AC31" s="673"/>
      <c r="AD31" s="674" t="s">
        <v>111</v>
      </c>
      <c r="AE31" s="674"/>
      <c r="AF31" s="674"/>
      <c r="AG31" s="674"/>
      <c r="AH31" s="674"/>
      <c r="AI31" s="674"/>
      <c r="AJ31" s="674"/>
      <c r="AK31" s="674"/>
      <c r="AL31" s="643" t="s">
        <v>111</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98.5</v>
      </c>
      <c r="BH31" s="639"/>
      <c r="BI31" s="639"/>
      <c r="BJ31" s="639"/>
      <c r="BK31" s="639"/>
      <c r="BL31" s="639"/>
      <c r="BM31" s="675">
        <v>93</v>
      </c>
      <c r="BN31" s="685"/>
      <c r="BO31" s="685"/>
      <c r="BP31" s="685"/>
      <c r="BQ31" s="649"/>
      <c r="BR31" s="684">
        <v>98.3</v>
      </c>
      <c r="BS31" s="639"/>
      <c r="BT31" s="639"/>
      <c r="BU31" s="639"/>
      <c r="BV31" s="639"/>
      <c r="BW31" s="639"/>
      <c r="BX31" s="675">
        <v>92</v>
      </c>
      <c r="BY31" s="685"/>
      <c r="BZ31" s="685"/>
      <c r="CA31" s="685"/>
      <c r="CB31" s="649"/>
      <c r="CD31" s="692"/>
      <c r="CE31" s="693"/>
      <c r="CF31" s="657" t="s">
        <v>297</v>
      </c>
      <c r="CG31" s="654"/>
      <c r="CH31" s="654"/>
      <c r="CI31" s="654"/>
      <c r="CJ31" s="654"/>
      <c r="CK31" s="654"/>
      <c r="CL31" s="654"/>
      <c r="CM31" s="654"/>
      <c r="CN31" s="654"/>
      <c r="CO31" s="654"/>
      <c r="CP31" s="654"/>
      <c r="CQ31" s="655"/>
      <c r="CR31" s="620">
        <v>24906</v>
      </c>
      <c r="CS31" s="639"/>
      <c r="CT31" s="639"/>
      <c r="CU31" s="639"/>
      <c r="CV31" s="639"/>
      <c r="CW31" s="639"/>
      <c r="CX31" s="639"/>
      <c r="CY31" s="640"/>
      <c r="CZ31" s="623">
        <v>0.5</v>
      </c>
      <c r="DA31" s="641"/>
      <c r="DB31" s="641"/>
      <c r="DC31" s="642"/>
      <c r="DD31" s="626">
        <v>24906</v>
      </c>
      <c r="DE31" s="639"/>
      <c r="DF31" s="639"/>
      <c r="DG31" s="639"/>
      <c r="DH31" s="639"/>
      <c r="DI31" s="639"/>
      <c r="DJ31" s="639"/>
      <c r="DK31" s="640"/>
      <c r="DL31" s="626">
        <v>24906</v>
      </c>
      <c r="DM31" s="639"/>
      <c r="DN31" s="639"/>
      <c r="DO31" s="639"/>
      <c r="DP31" s="639"/>
      <c r="DQ31" s="639"/>
      <c r="DR31" s="639"/>
      <c r="DS31" s="639"/>
      <c r="DT31" s="639"/>
      <c r="DU31" s="639"/>
      <c r="DV31" s="640"/>
      <c r="DW31" s="643">
        <v>0.7</v>
      </c>
      <c r="DX31" s="644"/>
      <c r="DY31" s="644"/>
      <c r="DZ31" s="644"/>
      <c r="EA31" s="644"/>
      <c r="EB31" s="644"/>
      <c r="EC31" s="645"/>
    </row>
    <row r="32" spans="2:133" ht="11.25" customHeight="1">
      <c r="B32" s="617" t="s">
        <v>298</v>
      </c>
      <c r="C32" s="618"/>
      <c r="D32" s="618"/>
      <c r="E32" s="618"/>
      <c r="F32" s="618"/>
      <c r="G32" s="618"/>
      <c r="H32" s="618"/>
      <c r="I32" s="618"/>
      <c r="J32" s="618"/>
      <c r="K32" s="618"/>
      <c r="L32" s="618"/>
      <c r="M32" s="618"/>
      <c r="N32" s="618"/>
      <c r="O32" s="618"/>
      <c r="P32" s="618"/>
      <c r="Q32" s="619"/>
      <c r="R32" s="620">
        <v>869172</v>
      </c>
      <c r="S32" s="621"/>
      <c r="T32" s="621"/>
      <c r="U32" s="621"/>
      <c r="V32" s="621"/>
      <c r="W32" s="621"/>
      <c r="X32" s="621"/>
      <c r="Y32" s="622"/>
      <c r="Z32" s="673">
        <v>15.8</v>
      </c>
      <c r="AA32" s="673"/>
      <c r="AB32" s="673"/>
      <c r="AC32" s="673"/>
      <c r="AD32" s="674">
        <v>379001</v>
      </c>
      <c r="AE32" s="674"/>
      <c r="AF32" s="674"/>
      <c r="AG32" s="674"/>
      <c r="AH32" s="674"/>
      <c r="AI32" s="674"/>
      <c r="AJ32" s="674"/>
      <c r="AK32" s="674"/>
      <c r="AL32" s="643">
        <v>11.7</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98.9</v>
      </c>
      <c r="BH32" s="605"/>
      <c r="BI32" s="605"/>
      <c r="BJ32" s="605"/>
      <c r="BK32" s="605"/>
      <c r="BL32" s="605"/>
      <c r="BM32" s="668">
        <v>93</v>
      </c>
      <c r="BN32" s="605"/>
      <c r="BO32" s="605"/>
      <c r="BP32" s="605"/>
      <c r="BQ32" s="662"/>
      <c r="BR32" s="683">
        <v>98.9</v>
      </c>
      <c r="BS32" s="605"/>
      <c r="BT32" s="605"/>
      <c r="BU32" s="605"/>
      <c r="BV32" s="605"/>
      <c r="BW32" s="605"/>
      <c r="BX32" s="668">
        <v>92.1</v>
      </c>
      <c r="BY32" s="605"/>
      <c r="BZ32" s="605"/>
      <c r="CA32" s="605"/>
      <c r="CB32" s="662"/>
      <c r="CD32" s="694"/>
      <c r="CE32" s="695"/>
      <c r="CF32" s="657" t="s">
        <v>300</v>
      </c>
      <c r="CG32" s="654"/>
      <c r="CH32" s="654"/>
      <c r="CI32" s="654"/>
      <c r="CJ32" s="654"/>
      <c r="CK32" s="654"/>
      <c r="CL32" s="654"/>
      <c r="CM32" s="654"/>
      <c r="CN32" s="654"/>
      <c r="CO32" s="654"/>
      <c r="CP32" s="654"/>
      <c r="CQ32" s="655"/>
      <c r="CR32" s="620" t="s">
        <v>111</v>
      </c>
      <c r="CS32" s="621"/>
      <c r="CT32" s="621"/>
      <c r="CU32" s="621"/>
      <c r="CV32" s="621"/>
      <c r="CW32" s="621"/>
      <c r="CX32" s="621"/>
      <c r="CY32" s="622"/>
      <c r="CZ32" s="623" t="s">
        <v>111</v>
      </c>
      <c r="DA32" s="641"/>
      <c r="DB32" s="641"/>
      <c r="DC32" s="642"/>
      <c r="DD32" s="626" t="s">
        <v>111</v>
      </c>
      <c r="DE32" s="621"/>
      <c r="DF32" s="621"/>
      <c r="DG32" s="621"/>
      <c r="DH32" s="621"/>
      <c r="DI32" s="621"/>
      <c r="DJ32" s="621"/>
      <c r="DK32" s="622"/>
      <c r="DL32" s="626" t="s">
        <v>111</v>
      </c>
      <c r="DM32" s="621"/>
      <c r="DN32" s="621"/>
      <c r="DO32" s="621"/>
      <c r="DP32" s="621"/>
      <c r="DQ32" s="621"/>
      <c r="DR32" s="621"/>
      <c r="DS32" s="621"/>
      <c r="DT32" s="621"/>
      <c r="DU32" s="621"/>
      <c r="DV32" s="622"/>
      <c r="DW32" s="643" t="s">
        <v>111</v>
      </c>
      <c r="DX32" s="644"/>
      <c r="DY32" s="644"/>
      <c r="DZ32" s="644"/>
      <c r="EA32" s="644"/>
      <c r="EB32" s="644"/>
      <c r="EC32" s="645"/>
    </row>
    <row r="33" spans="2:133" ht="11.25" customHeight="1">
      <c r="B33" s="617" t="s">
        <v>301</v>
      </c>
      <c r="C33" s="618"/>
      <c r="D33" s="618"/>
      <c r="E33" s="618"/>
      <c r="F33" s="618"/>
      <c r="G33" s="618"/>
      <c r="H33" s="618"/>
      <c r="I33" s="618"/>
      <c r="J33" s="618"/>
      <c r="K33" s="618"/>
      <c r="L33" s="618"/>
      <c r="M33" s="618"/>
      <c r="N33" s="618"/>
      <c r="O33" s="618"/>
      <c r="P33" s="618"/>
      <c r="Q33" s="619"/>
      <c r="R33" s="620">
        <v>311624</v>
      </c>
      <c r="S33" s="621"/>
      <c r="T33" s="621"/>
      <c r="U33" s="621"/>
      <c r="V33" s="621"/>
      <c r="W33" s="621"/>
      <c r="X33" s="621"/>
      <c r="Y33" s="622"/>
      <c r="Z33" s="673">
        <v>5.6</v>
      </c>
      <c r="AA33" s="673"/>
      <c r="AB33" s="673"/>
      <c r="AC33" s="673"/>
      <c r="AD33" s="674" t="s">
        <v>111</v>
      </c>
      <c r="AE33" s="674"/>
      <c r="AF33" s="674"/>
      <c r="AG33" s="674"/>
      <c r="AH33" s="674"/>
      <c r="AI33" s="674"/>
      <c r="AJ33" s="674"/>
      <c r="AK33" s="674"/>
      <c r="AL33" s="643" t="s">
        <v>111</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3099593</v>
      </c>
      <c r="CS33" s="639"/>
      <c r="CT33" s="639"/>
      <c r="CU33" s="639"/>
      <c r="CV33" s="639"/>
      <c r="CW33" s="639"/>
      <c r="CX33" s="639"/>
      <c r="CY33" s="640"/>
      <c r="CZ33" s="623">
        <v>59.1</v>
      </c>
      <c r="DA33" s="641"/>
      <c r="DB33" s="641"/>
      <c r="DC33" s="642"/>
      <c r="DD33" s="626">
        <v>2205138</v>
      </c>
      <c r="DE33" s="639"/>
      <c r="DF33" s="639"/>
      <c r="DG33" s="639"/>
      <c r="DH33" s="639"/>
      <c r="DI33" s="639"/>
      <c r="DJ33" s="639"/>
      <c r="DK33" s="640"/>
      <c r="DL33" s="626">
        <v>1713375</v>
      </c>
      <c r="DM33" s="639"/>
      <c r="DN33" s="639"/>
      <c r="DO33" s="639"/>
      <c r="DP33" s="639"/>
      <c r="DQ33" s="639"/>
      <c r="DR33" s="639"/>
      <c r="DS33" s="639"/>
      <c r="DT33" s="639"/>
      <c r="DU33" s="639"/>
      <c r="DV33" s="640"/>
      <c r="DW33" s="643">
        <v>51.4</v>
      </c>
      <c r="DX33" s="644"/>
      <c r="DY33" s="644"/>
      <c r="DZ33" s="644"/>
      <c r="EA33" s="644"/>
      <c r="EB33" s="644"/>
      <c r="EC33" s="645"/>
    </row>
    <row r="34" spans="2:133" ht="11.25" customHeight="1">
      <c r="B34" s="617" t="s">
        <v>303</v>
      </c>
      <c r="C34" s="618"/>
      <c r="D34" s="618"/>
      <c r="E34" s="618"/>
      <c r="F34" s="618"/>
      <c r="G34" s="618"/>
      <c r="H34" s="618"/>
      <c r="I34" s="618"/>
      <c r="J34" s="618"/>
      <c r="K34" s="618"/>
      <c r="L34" s="618"/>
      <c r="M34" s="618"/>
      <c r="N34" s="618"/>
      <c r="O34" s="618"/>
      <c r="P34" s="618"/>
      <c r="Q34" s="619"/>
      <c r="R34" s="620" t="s">
        <v>111</v>
      </c>
      <c r="S34" s="621"/>
      <c r="T34" s="621"/>
      <c r="U34" s="621"/>
      <c r="V34" s="621"/>
      <c r="W34" s="621"/>
      <c r="X34" s="621"/>
      <c r="Y34" s="622"/>
      <c r="Z34" s="673" t="s">
        <v>111</v>
      </c>
      <c r="AA34" s="673"/>
      <c r="AB34" s="673"/>
      <c r="AC34" s="673"/>
      <c r="AD34" s="674" t="s">
        <v>111</v>
      </c>
      <c r="AE34" s="674"/>
      <c r="AF34" s="674"/>
      <c r="AG34" s="674"/>
      <c r="AH34" s="674"/>
      <c r="AI34" s="674"/>
      <c r="AJ34" s="674"/>
      <c r="AK34" s="674"/>
      <c r="AL34" s="643" t="s">
        <v>111</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1081730</v>
      </c>
      <c r="CS34" s="621"/>
      <c r="CT34" s="621"/>
      <c r="CU34" s="621"/>
      <c r="CV34" s="621"/>
      <c r="CW34" s="621"/>
      <c r="CX34" s="621"/>
      <c r="CY34" s="622"/>
      <c r="CZ34" s="623">
        <v>20.6</v>
      </c>
      <c r="DA34" s="641"/>
      <c r="DB34" s="641"/>
      <c r="DC34" s="642"/>
      <c r="DD34" s="626">
        <v>779531</v>
      </c>
      <c r="DE34" s="621"/>
      <c r="DF34" s="621"/>
      <c r="DG34" s="621"/>
      <c r="DH34" s="621"/>
      <c r="DI34" s="621"/>
      <c r="DJ34" s="621"/>
      <c r="DK34" s="622"/>
      <c r="DL34" s="626">
        <v>676345</v>
      </c>
      <c r="DM34" s="621"/>
      <c r="DN34" s="621"/>
      <c r="DO34" s="621"/>
      <c r="DP34" s="621"/>
      <c r="DQ34" s="621"/>
      <c r="DR34" s="621"/>
      <c r="DS34" s="621"/>
      <c r="DT34" s="621"/>
      <c r="DU34" s="621"/>
      <c r="DV34" s="622"/>
      <c r="DW34" s="643">
        <v>20.3</v>
      </c>
      <c r="DX34" s="644"/>
      <c r="DY34" s="644"/>
      <c r="DZ34" s="644"/>
      <c r="EA34" s="644"/>
      <c r="EB34" s="644"/>
      <c r="EC34" s="645"/>
    </row>
    <row r="35" spans="2:133" ht="11.25" customHeight="1">
      <c r="B35" s="617" t="s">
        <v>307</v>
      </c>
      <c r="C35" s="618"/>
      <c r="D35" s="618"/>
      <c r="E35" s="618"/>
      <c r="F35" s="618"/>
      <c r="G35" s="618"/>
      <c r="H35" s="618"/>
      <c r="I35" s="618"/>
      <c r="J35" s="618"/>
      <c r="K35" s="618"/>
      <c r="L35" s="618"/>
      <c r="M35" s="618"/>
      <c r="N35" s="618"/>
      <c r="O35" s="618"/>
      <c r="P35" s="618"/>
      <c r="Q35" s="619"/>
      <c r="R35" s="620">
        <v>91124</v>
      </c>
      <c r="S35" s="621"/>
      <c r="T35" s="621"/>
      <c r="U35" s="621"/>
      <c r="V35" s="621"/>
      <c r="W35" s="621"/>
      <c r="X35" s="621"/>
      <c r="Y35" s="622"/>
      <c r="Z35" s="673">
        <v>1.7</v>
      </c>
      <c r="AA35" s="673"/>
      <c r="AB35" s="673"/>
      <c r="AC35" s="673"/>
      <c r="AD35" s="674" t="s">
        <v>111</v>
      </c>
      <c r="AE35" s="674"/>
      <c r="AF35" s="674"/>
      <c r="AG35" s="674"/>
      <c r="AH35" s="674"/>
      <c r="AI35" s="674"/>
      <c r="AJ35" s="674"/>
      <c r="AK35" s="674"/>
      <c r="AL35" s="643" t="s">
        <v>111</v>
      </c>
      <c r="AM35" s="675"/>
      <c r="AN35" s="675"/>
      <c r="AO35" s="676"/>
      <c r="AP35" s="188"/>
      <c r="AQ35" s="677" t="s">
        <v>308</v>
      </c>
      <c r="AR35" s="678"/>
      <c r="AS35" s="678"/>
      <c r="AT35" s="678"/>
      <c r="AU35" s="678"/>
      <c r="AV35" s="678"/>
      <c r="AW35" s="678"/>
      <c r="AX35" s="678"/>
      <c r="AY35" s="679"/>
      <c r="AZ35" s="670">
        <v>561309</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19642</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37332</v>
      </c>
      <c r="CS35" s="639"/>
      <c r="CT35" s="639"/>
      <c r="CU35" s="639"/>
      <c r="CV35" s="639"/>
      <c r="CW35" s="639"/>
      <c r="CX35" s="639"/>
      <c r="CY35" s="640"/>
      <c r="CZ35" s="623">
        <v>0.7</v>
      </c>
      <c r="DA35" s="641"/>
      <c r="DB35" s="641"/>
      <c r="DC35" s="642"/>
      <c r="DD35" s="626">
        <v>36529</v>
      </c>
      <c r="DE35" s="639"/>
      <c r="DF35" s="639"/>
      <c r="DG35" s="639"/>
      <c r="DH35" s="639"/>
      <c r="DI35" s="639"/>
      <c r="DJ35" s="639"/>
      <c r="DK35" s="640"/>
      <c r="DL35" s="626">
        <v>6573</v>
      </c>
      <c r="DM35" s="639"/>
      <c r="DN35" s="639"/>
      <c r="DO35" s="639"/>
      <c r="DP35" s="639"/>
      <c r="DQ35" s="639"/>
      <c r="DR35" s="639"/>
      <c r="DS35" s="639"/>
      <c r="DT35" s="639"/>
      <c r="DU35" s="639"/>
      <c r="DV35" s="640"/>
      <c r="DW35" s="643">
        <v>0.2</v>
      </c>
      <c r="DX35" s="644"/>
      <c r="DY35" s="644"/>
      <c r="DZ35" s="644"/>
      <c r="EA35" s="644"/>
      <c r="EB35" s="644"/>
      <c r="EC35" s="645"/>
    </row>
    <row r="36" spans="2:133" ht="11.25" customHeight="1">
      <c r="B36" s="601" t="s">
        <v>311</v>
      </c>
      <c r="C36" s="602"/>
      <c r="D36" s="602"/>
      <c r="E36" s="602"/>
      <c r="F36" s="602"/>
      <c r="G36" s="602"/>
      <c r="H36" s="602"/>
      <c r="I36" s="602"/>
      <c r="J36" s="602"/>
      <c r="K36" s="602"/>
      <c r="L36" s="602"/>
      <c r="M36" s="602"/>
      <c r="N36" s="602"/>
      <c r="O36" s="602"/>
      <c r="P36" s="602"/>
      <c r="Q36" s="603"/>
      <c r="R36" s="604">
        <v>5517199</v>
      </c>
      <c r="S36" s="661"/>
      <c r="T36" s="661"/>
      <c r="U36" s="661"/>
      <c r="V36" s="661"/>
      <c r="W36" s="661"/>
      <c r="X36" s="661"/>
      <c r="Y36" s="664"/>
      <c r="Z36" s="665">
        <v>100</v>
      </c>
      <c r="AA36" s="665"/>
      <c r="AB36" s="665"/>
      <c r="AC36" s="665"/>
      <c r="AD36" s="666">
        <v>3242026</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273095</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9180</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996420</v>
      </c>
      <c r="CS36" s="621"/>
      <c r="CT36" s="621"/>
      <c r="CU36" s="621"/>
      <c r="CV36" s="621"/>
      <c r="CW36" s="621"/>
      <c r="CX36" s="621"/>
      <c r="CY36" s="622"/>
      <c r="CZ36" s="623">
        <v>19</v>
      </c>
      <c r="DA36" s="641"/>
      <c r="DB36" s="641"/>
      <c r="DC36" s="642"/>
      <c r="DD36" s="626">
        <v>693949</v>
      </c>
      <c r="DE36" s="621"/>
      <c r="DF36" s="621"/>
      <c r="DG36" s="621"/>
      <c r="DH36" s="621"/>
      <c r="DI36" s="621"/>
      <c r="DJ36" s="621"/>
      <c r="DK36" s="622"/>
      <c r="DL36" s="626">
        <v>626394</v>
      </c>
      <c r="DM36" s="621"/>
      <c r="DN36" s="621"/>
      <c r="DO36" s="621"/>
      <c r="DP36" s="621"/>
      <c r="DQ36" s="621"/>
      <c r="DR36" s="621"/>
      <c r="DS36" s="621"/>
      <c r="DT36" s="621"/>
      <c r="DU36" s="621"/>
      <c r="DV36" s="622"/>
      <c r="DW36" s="643">
        <v>18.8</v>
      </c>
      <c r="DX36" s="644"/>
      <c r="DY36" s="644"/>
      <c r="DZ36" s="644"/>
      <c r="EA36" s="644"/>
      <c r="EB36" s="644"/>
      <c r="EC36" s="645"/>
    </row>
    <row r="37" spans="2:133" ht="11.25" customHeight="1">
      <c r="AQ37" s="646" t="s">
        <v>315</v>
      </c>
      <c r="AR37" s="647"/>
      <c r="AS37" s="647"/>
      <c r="AT37" s="647"/>
      <c r="AU37" s="647"/>
      <c r="AV37" s="647"/>
      <c r="AW37" s="647"/>
      <c r="AX37" s="647"/>
      <c r="AY37" s="648"/>
      <c r="AZ37" s="620" t="s">
        <v>316</v>
      </c>
      <c r="BA37" s="621"/>
      <c r="BB37" s="621"/>
      <c r="BC37" s="621"/>
      <c r="BD37" s="639"/>
      <c r="BE37" s="639"/>
      <c r="BF37" s="649"/>
      <c r="BG37" s="657" t="s">
        <v>317</v>
      </c>
      <c r="BH37" s="654"/>
      <c r="BI37" s="654"/>
      <c r="BJ37" s="654"/>
      <c r="BK37" s="654"/>
      <c r="BL37" s="654"/>
      <c r="BM37" s="654"/>
      <c r="BN37" s="654"/>
      <c r="BO37" s="654"/>
      <c r="BP37" s="654"/>
      <c r="BQ37" s="654"/>
      <c r="BR37" s="654"/>
      <c r="BS37" s="654"/>
      <c r="BT37" s="654"/>
      <c r="BU37" s="655"/>
      <c r="BV37" s="620">
        <v>1380</v>
      </c>
      <c r="BW37" s="621"/>
      <c r="BX37" s="621"/>
      <c r="BY37" s="621"/>
      <c r="BZ37" s="621"/>
      <c r="CA37" s="621"/>
      <c r="CB37" s="656"/>
      <c r="CD37" s="657" t="s">
        <v>318</v>
      </c>
      <c r="CE37" s="654"/>
      <c r="CF37" s="654"/>
      <c r="CG37" s="654"/>
      <c r="CH37" s="654"/>
      <c r="CI37" s="654"/>
      <c r="CJ37" s="654"/>
      <c r="CK37" s="654"/>
      <c r="CL37" s="654"/>
      <c r="CM37" s="654"/>
      <c r="CN37" s="654"/>
      <c r="CO37" s="654"/>
      <c r="CP37" s="654"/>
      <c r="CQ37" s="655"/>
      <c r="CR37" s="620">
        <v>369397</v>
      </c>
      <c r="CS37" s="639"/>
      <c r="CT37" s="639"/>
      <c r="CU37" s="639"/>
      <c r="CV37" s="639"/>
      <c r="CW37" s="639"/>
      <c r="CX37" s="639"/>
      <c r="CY37" s="640"/>
      <c r="CZ37" s="623">
        <v>7</v>
      </c>
      <c r="DA37" s="641"/>
      <c r="DB37" s="641"/>
      <c r="DC37" s="642"/>
      <c r="DD37" s="626">
        <v>369397</v>
      </c>
      <c r="DE37" s="639"/>
      <c r="DF37" s="639"/>
      <c r="DG37" s="639"/>
      <c r="DH37" s="639"/>
      <c r="DI37" s="639"/>
      <c r="DJ37" s="639"/>
      <c r="DK37" s="640"/>
      <c r="DL37" s="626">
        <v>368938</v>
      </c>
      <c r="DM37" s="639"/>
      <c r="DN37" s="639"/>
      <c r="DO37" s="639"/>
      <c r="DP37" s="639"/>
      <c r="DQ37" s="639"/>
      <c r="DR37" s="639"/>
      <c r="DS37" s="639"/>
      <c r="DT37" s="639"/>
      <c r="DU37" s="639"/>
      <c r="DV37" s="640"/>
      <c r="DW37" s="643">
        <v>11.1</v>
      </c>
      <c r="DX37" s="644"/>
      <c r="DY37" s="644"/>
      <c r="DZ37" s="644"/>
      <c r="EA37" s="644"/>
      <c r="EB37" s="644"/>
      <c r="EC37" s="645"/>
    </row>
    <row r="38" spans="2:133" ht="11.25" customHeight="1">
      <c r="AQ38" s="646" t="s">
        <v>319</v>
      </c>
      <c r="AR38" s="647"/>
      <c r="AS38" s="647"/>
      <c r="AT38" s="647"/>
      <c r="AU38" s="647"/>
      <c r="AV38" s="647"/>
      <c r="AW38" s="647"/>
      <c r="AX38" s="647"/>
      <c r="AY38" s="648"/>
      <c r="AZ38" s="620" t="s">
        <v>320</v>
      </c>
      <c r="BA38" s="621"/>
      <c r="BB38" s="621"/>
      <c r="BC38" s="621"/>
      <c r="BD38" s="639"/>
      <c r="BE38" s="639"/>
      <c r="BF38" s="649"/>
      <c r="BG38" s="657" t="s">
        <v>321</v>
      </c>
      <c r="BH38" s="654"/>
      <c r="BI38" s="654"/>
      <c r="BJ38" s="654"/>
      <c r="BK38" s="654"/>
      <c r="BL38" s="654"/>
      <c r="BM38" s="654"/>
      <c r="BN38" s="654"/>
      <c r="BO38" s="654"/>
      <c r="BP38" s="654"/>
      <c r="BQ38" s="654"/>
      <c r="BR38" s="654"/>
      <c r="BS38" s="654"/>
      <c r="BT38" s="654"/>
      <c r="BU38" s="655"/>
      <c r="BV38" s="620">
        <v>2497</v>
      </c>
      <c r="BW38" s="621"/>
      <c r="BX38" s="621"/>
      <c r="BY38" s="621"/>
      <c r="BZ38" s="621"/>
      <c r="CA38" s="621"/>
      <c r="CB38" s="656"/>
      <c r="CD38" s="657" t="s">
        <v>322</v>
      </c>
      <c r="CE38" s="654"/>
      <c r="CF38" s="654"/>
      <c r="CG38" s="654"/>
      <c r="CH38" s="654"/>
      <c r="CI38" s="654"/>
      <c r="CJ38" s="654"/>
      <c r="CK38" s="654"/>
      <c r="CL38" s="654"/>
      <c r="CM38" s="654"/>
      <c r="CN38" s="654"/>
      <c r="CO38" s="654"/>
      <c r="CP38" s="654"/>
      <c r="CQ38" s="655"/>
      <c r="CR38" s="620">
        <v>561309</v>
      </c>
      <c r="CS38" s="621"/>
      <c r="CT38" s="621"/>
      <c r="CU38" s="621"/>
      <c r="CV38" s="621"/>
      <c r="CW38" s="621"/>
      <c r="CX38" s="621"/>
      <c r="CY38" s="622"/>
      <c r="CZ38" s="623">
        <v>10.7</v>
      </c>
      <c r="DA38" s="641"/>
      <c r="DB38" s="641"/>
      <c r="DC38" s="642"/>
      <c r="DD38" s="626">
        <v>454319</v>
      </c>
      <c r="DE38" s="621"/>
      <c r="DF38" s="621"/>
      <c r="DG38" s="621"/>
      <c r="DH38" s="621"/>
      <c r="DI38" s="621"/>
      <c r="DJ38" s="621"/>
      <c r="DK38" s="622"/>
      <c r="DL38" s="626">
        <v>404063</v>
      </c>
      <c r="DM38" s="621"/>
      <c r="DN38" s="621"/>
      <c r="DO38" s="621"/>
      <c r="DP38" s="621"/>
      <c r="DQ38" s="621"/>
      <c r="DR38" s="621"/>
      <c r="DS38" s="621"/>
      <c r="DT38" s="621"/>
      <c r="DU38" s="621"/>
      <c r="DV38" s="622"/>
      <c r="DW38" s="643">
        <v>12.1</v>
      </c>
      <c r="DX38" s="644"/>
      <c r="DY38" s="644"/>
      <c r="DZ38" s="644"/>
      <c r="EA38" s="644"/>
      <c r="EB38" s="644"/>
      <c r="EC38" s="645"/>
    </row>
    <row r="39" spans="2:133" ht="11.25" customHeight="1">
      <c r="AQ39" s="646" t="s">
        <v>323</v>
      </c>
      <c r="AR39" s="647"/>
      <c r="AS39" s="647"/>
      <c r="AT39" s="647"/>
      <c r="AU39" s="647"/>
      <c r="AV39" s="647"/>
      <c r="AW39" s="647"/>
      <c r="AX39" s="647"/>
      <c r="AY39" s="648"/>
      <c r="AZ39" s="620" t="s">
        <v>320</v>
      </c>
      <c r="BA39" s="621"/>
      <c r="BB39" s="621"/>
      <c r="BC39" s="621"/>
      <c r="BD39" s="639"/>
      <c r="BE39" s="639"/>
      <c r="BF39" s="649"/>
      <c r="BG39" s="650" t="s">
        <v>324</v>
      </c>
      <c r="BH39" s="651"/>
      <c r="BI39" s="651"/>
      <c r="BJ39" s="651"/>
      <c r="BK39" s="651"/>
      <c r="BL39" s="189"/>
      <c r="BM39" s="654" t="s">
        <v>325</v>
      </c>
      <c r="BN39" s="654"/>
      <c r="BO39" s="654"/>
      <c r="BP39" s="654"/>
      <c r="BQ39" s="654"/>
      <c r="BR39" s="654"/>
      <c r="BS39" s="654"/>
      <c r="BT39" s="654"/>
      <c r="BU39" s="655"/>
      <c r="BV39" s="620">
        <v>110</v>
      </c>
      <c r="BW39" s="621"/>
      <c r="BX39" s="621"/>
      <c r="BY39" s="621"/>
      <c r="BZ39" s="621"/>
      <c r="CA39" s="621"/>
      <c r="CB39" s="656"/>
      <c r="CD39" s="657" t="s">
        <v>326</v>
      </c>
      <c r="CE39" s="654"/>
      <c r="CF39" s="654"/>
      <c r="CG39" s="654"/>
      <c r="CH39" s="654"/>
      <c r="CI39" s="654"/>
      <c r="CJ39" s="654"/>
      <c r="CK39" s="654"/>
      <c r="CL39" s="654"/>
      <c r="CM39" s="654"/>
      <c r="CN39" s="654"/>
      <c r="CO39" s="654"/>
      <c r="CP39" s="654"/>
      <c r="CQ39" s="655"/>
      <c r="CR39" s="620">
        <v>354627</v>
      </c>
      <c r="CS39" s="639"/>
      <c r="CT39" s="639"/>
      <c r="CU39" s="639"/>
      <c r="CV39" s="639"/>
      <c r="CW39" s="639"/>
      <c r="CX39" s="639"/>
      <c r="CY39" s="640"/>
      <c r="CZ39" s="623">
        <v>6.8</v>
      </c>
      <c r="DA39" s="641"/>
      <c r="DB39" s="641"/>
      <c r="DC39" s="642"/>
      <c r="DD39" s="626">
        <v>222976</v>
      </c>
      <c r="DE39" s="639"/>
      <c r="DF39" s="639"/>
      <c r="DG39" s="639"/>
      <c r="DH39" s="639"/>
      <c r="DI39" s="639"/>
      <c r="DJ39" s="639"/>
      <c r="DK39" s="640"/>
      <c r="DL39" s="626" t="s">
        <v>320</v>
      </c>
      <c r="DM39" s="639"/>
      <c r="DN39" s="639"/>
      <c r="DO39" s="639"/>
      <c r="DP39" s="639"/>
      <c r="DQ39" s="639"/>
      <c r="DR39" s="639"/>
      <c r="DS39" s="639"/>
      <c r="DT39" s="639"/>
      <c r="DU39" s="639"/>
      <c r="DV39" s="640"/>
      <c r="DW39" s="643" t="s">
        <v>320</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327</v>
      </c>
      <c r="AR40" s="647"/>
      <c r="AS40" s="647"/>
      <c r="AT40" s="647"/>
      <c r="AU40" s="647"/>
      <c r="AV40" s="647"/>
      <c r="AW40" s="647"/>
      <c r="AX40" s="647"/>
      <c r="AY40" s="648"/>
      <c r="AZ40" s="620">
        <v>76647</v>
      </c>
      <c r="BA40" s="621"/>
      <c r="BB40" s="621"/>
      <c r="BC40" s="621"/>
      <c r="BD40" s="639"/>
      <c r="BE40" s="639"/>
      <c r="BF40" s="649"/>
      <c r="BG40" s="650"/>
      <c r="BH40" s="651"/>
      <c r="BI40" s="651"/>
      <c r="BJ40" s="651"/>
      <c r="BK40" s="651"/>
      <c r="BL40" s="189"/>
      <c r="BM40" s="654" t="s">
        <v>328</v>
      </c>
      <c r="BN40" s="654"/>
      <c r="BO40" s="654"/>
      <c r="BP40" s="654"/>
      <c r="BQ40" s="654"/>
      <c r="BR40" s="654"/>
      <c r="BS40" s="654"/>
      <c r="BT40" s="654"/>
      <c r="BU40" s="655"/>
      <c r="BV40" s="620">
        <v>104</v>
      </c>
      <c r="BW40" s="621"/>
      <c r="BX40" s="621"/>
      <c r="BY40" s="621"/>
      <c r="BZ40" s="621"/>
      <c r="CA40" s="621"/>
      <c r="CB40" s="656"/>
      <c r="CD40" s="657" t="s">
        <v>329</v>
      </c>
      <c r="CE40" s="654"/>
      <c r="CF40" s="654"/>
      <c r="CG40" s="654"/>
      <c r="CH40" s="654"/>
      <c r="CI40" s="654"/>
      <c r="CJ40" s="654"/>
      <c r="CK40" s="654"/>
      <c r="CL40" s="654"/>
      <c r="CM40" s="654"/>
      <c r="CN40" s="654"/>
      <c r="CO40" s="654"/>
      <c r="CP40" s="654"/>
      <c r="CQ40" s="655"/>
      <c r="CR40" s="620">
        <v>68175</v>
      </c>
      <c r="CS40" s="621"/>
      <c r="CT40" s="621"/>
      <c r="CU40" s="621"/>
      <c r="CV40" s="621"/>
      <c r="CW40" s="621"/>
      <c r="CX40" s="621"/>
      <c r="CY40" s="622"/>
      <c r="CZ40" s="623">
        <v>1.3</v>
      </c>
      <c r="DA40" s="641"/>
      <c r="DB40" s="641"/>
      <c r="DC40" s="642"/>
      <c r="DD40" s="626">
        <v>17834</v>
      </c>
      <c r="DE40" s="621"/>
      <c r="DF40" s="621"/>
      <c r="DG40" s="621"/>
      <c r="DH40" s="621"/>
      <c r="DI40" s="621"/>
      <c r="DJ40" s="621"/>
      <c r="DK40" s="622"/>
      <c r="DL40" s="626" t="s">
        <v>320</v>
      </c>
      <c r="DM40" s="621"/>
      <c r="DN40" s="621"/>
      <c r="DO40" s="621"/>
      <c r="DP40" s="621"/>
      <c r="DQ40" s="621"/>
      <c r="DR40" s="621"/>
      <c r="DS40" s="621"/>
      <c r="DT40" s="621"/>
      <c r="DU40" s="621"/>
      <c r="DV40" s="622"/>
      <c r="DW40" s="643" t="s">
        <v>320</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330</v>
      </c>
      <c r="AR41" s="659"/>
      <c r="AS41" s="659"/>
      <c r="AT41" s="659"/>
      <c r="AU41" s="659"/>
      <c r="AV41" s="659"/>
      <c r="AW41" s="659"/>
      <c r="AX41" s="659"/>
      <c r="AY41" s="660"/>
      <c r="AZ41" s="604">
        <v>211567</v>
      </c>
      <c r="BA41" s="661"/>
      <c r="BB41" s="661"/>
      <c r="BC41" s="661"/>
      <c r="BD41" s="605"/>
      <c r="BE41" s="605"/>
      <c r="BF41" s="662"/>
      <c r="BG41" s="652"/>
      <c r="BH41" s="653"/>
      <c r="BI41" s="653"/>
      <c r="BJ41" s="653"/>
      <c r="BK41" s="653"/>
      <c r="BL41" s="191"/>
      <c r="BM41" s="659" t="s">
        <v>331</v>
      </c>
      <c r="BN41" s="659"/>
      <c r="BO41" s="659"/>
      <c r="BP41" s="659"/>
      <c r="BQ41" s="659"/>
      <c r="BR41" s="659"/>
      <c r="BS41" s="659"/>
      <c r="BT41" s="659"/>
      <c r="BU41" s="660"/>
      <c r="BV41" s="604">
        <v>268</v>
      </c>
      <c r="BW41" s="661"/>
      <c r="BX41" s="661"/>
      <c r="BY41" s="661"/>
      <c r="BZ41" s="661"/>
      <c r="CA41" s="661"/>
      <c r="CB41" s="663"/>
      <c r="CD41" s="657" t="s">
        <v>332</v>
      </c>
      <c r="CE41" s="654"/>
      <c r="CF41" s="654"/>
      <c r="CG41" s="654"/>
      <c r="CH41" s="654"/>
      <c r="CI41" s="654"/>
      <c r="CJ41" s="654"/>
      <c r="CK41" s="654"/>
      <c r="CL41" s="654"/>
      <c r="CM41" s="654"/>
      <c r="CN41" s="654"/>
      <c r="CO41" s="654"/>
      <c r="CP41" s="654"/>
      <c r="CQ41" s="655"/>
      <c r="CR41" s="620" t="s">
        <v>316</v>
      </c>
      <c r="CS41" s="639"/>
      <c r="CT41" s="639"/>
      <c r="CU41" s="639"/>
      <c r="CV41" s="639"/>
      <c r="CW41" s="639"/>
      <c r="CX41" s="639"/>
      <c r="CY41" s="640"/>
      <c r="CZ41" s="623" t="s">
        <v>316</v>
      </c>
      <c r="DA41" s="641"/>
      <c r="DB41" s="641"/>
      <c r="DC41" s="642"/>
      <c r="DD41" s="626" t="s">
        <v>316</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587986</v>
      </c>
      <c r="CS42" s="621"/>
      <c r="CT42" s="621"/>
      <c r="CU42" s="621"/>
      <c r="CV42" s="621"/>
      <c r="CW42" s="621"/>
      <c r="CX42" s="621"/>
      <c r="CY42" s="622"/>
      <c r="CZ42" s="623">
        <v>11.2</v>
      </c>
      <c r="DA42" s="624"/>
      <c r="DB42" s="624"/>
      <c r="DC42" s="625"/>
      <c r="DD42" s="626">
        <v>133457</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13193</v>
      </c>
      <c r="CS43" s="639"/>
      <c r="CT43" s="639"/>
      <c r="CU43" s="639"/>
      <c r="CV43" s="639"/>
      <c r="CW43" s="639"/>
      <c r="CX43" s="639"/>
      <c r="CY43" s="640"/>
      <c r="CZ43" s="623">
        <v>0.3</v>
      </c>
      <c r="DA43" s="641"/>
      <c r="DB43" s="641"/>
      <c r="DC43" s="642"/>
      <c r="DD43" s="626">
        <v>13193</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337</v>
      </c>
      <c r="CD44" s="633" t="s">
        <v>289</v>
      </c>
      <c r="CE44" s="634"/>
      <c r="CF44" s="617" t="s">
        <v>338</v>
      </c>
      <c r="CG44" s="618"/>
      <c r="CH44" s="618"/>
      <c r="CI44" s="618"/>
      <c r="CJ44" s="618"/>
      <c r="CK44" s="618"/>
      <c r="CL44" s="618"/>
      <c r="CM44" s="618"/>
      <c r="CN44" s="618"/>
      <c r="CO44" s="618"/>
      <c r="CP44" s="618"/>
      <c r="CQ44" s="619"/>
      <c r="CR44" s="620">
        <v>587986</v>
      </c>
      <c r="CS44" s="621"/>
      <c r="CT44" s="621"/>
      <c r="CU44" s="621"/>
      <c r="CV44" s="621"/>
      <c r="CW44" s="621"/>
      <c r="CX44" s="621"/>
      <c r="CY44" s="622"/>
      <c r="CZ44" s="623">
        <v>11.2</v>
      </c>
      <c r="DA44" s="624"/>
      <c r="DB44" s="624"/>
      <c r="DC44" s="625"/>
      <c r="DD44" s="626">
        <v>133457</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339</v>
      </c>
      <c r="CG45" s="618"/>
      <c r="CH45" s="618"/>
      <c r="CI45" s="618"/>
      <c r="CJ45" s="618"/>
      <c r="CK45" s="618"/>
      <c r="CL45" s="618"/>
      <c r="CM45" s="618"/>
      <c r="CN45" s="618"/>
      <c r="CO45" s="618"/>
      <c r="CP45" s="618"/>
      <c r="CQ45" s="619"/>
      <c r="CR45" s="620">
        <v>187059</v>
      </c>
      <c r="CS45" s="639"/>
      <c r="CT45" s="639"/>
      <c r="CU45" s="639"/>
      <c r="CV45" s="639"/>
      <c r="CW45" s="639"/>
      <c r="CX45" s="639"/>
      <c r="CY45" s="640"/>
      <c r="CZ45" s="623">
        <v>3.6</v>
      </c>
      <c r="DA45" s="641"/>
      <c r="DB45" s="641"/>
      <c r="DC45" s="642"/>
      <c r="DD45" s="626">
        <v>12563</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340</v>
      </c>
      <c r="CG46" s="618"/>
      <c r="CH46" s="618"/>
      <c r="CI46" s="618"/>
      <c r="CJ46" s="618"/>
      <c r="CK46" s="618"/>
      <c r="CL46" s="618"/>
      <c r="CM46" s="618"/>
      <c r="CN46" s="618"/>
      <c r="CO46" s="618"/>
      <c r="CP46" s="618"/>
      <c r="CQ46" s="619"/>
      <c r="CR46" s="620">
        <v>400927</v>
      </c>
      <c r="CS46" s="621"/>
      <c r="CT46" s="621"/>
      <c r="CU46" s="621"/>
      <c r="CV46" s="621"/>
      <c r="CW46" s="621"/>
      <c r="CX46" s="621"/>
      <c r="CY46" s="622"/>
      <c r="CZ46" s="623">
        <v>7.6</v>
      </c>
      <c r="DA46" s="624"/>
      <c r="DB46" s="624"/>
      <c r="DC46" s="625"/>
      <c r="DD46" s="626">
        <v>120894</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341</v>
      </c>
      <c r="CG47" s="618"/>
      <c r="CH47" s="618"/>
      <c r="CI47" s="618"/>
      <c r="CJ47" s="618"/>
      <c r="CK47" s="618"/>
      <c r="CL47" s="618"/>
      <c r="CM47" s="618"/>
      <c r="CN47" s="618"/>
      <c r="CO47" s="618"/>
      <c r="CP47" s="618"/>
      <c r="CQ47" s="619"/>
      <c r="CR47" s="620" t="s">
        <v>111</v>
      </c>
      <c r="CS47" s="639"/>
      <c r="CT47" s="639"/>
      <c r="CU47" s="639"/>
      <c r="CV47" s="639"/>
      <c r="CW47" s="639"/>
      <c r="CX47" s="639"/>
      <c r="CY47" s="640"/>
      <c r="CZ47" s="623" t="s">
        <v>111</v>
      </c>
      <c r="DA47" s="641"/>
      <c r="DB47" s="641"/>
      <c r="DC47" s="642"/>
      <c r="DD47" s="626" t="s">
        <v>111</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342</v>
      </c>
      <c r="CG48" s="618"/>
      <c r="CH48" s="618"/>
      <c r="CI48" s="618"/>
      <c r="CJ48" s="618"/>
      <c r="CK48" s="618"/>
      <c r="CL48" s="618"/>
      <c r="CM48" s="618"/>
      <c r="CN48" s="618"/>
      <c r="CO48" s="618"/>
      <c r="CP48" s="618"/>
      <c r="CQ48" s="619"/>
      <c r="CR48" s="620" t="s">
        <v>111</v>
      </c>
      <c r="CS48" s="621"/>
      <c r="CT48" s="621"/>
      <c r="CU48" s="621"/>
      <c r="CV48" s="621"/>
      <c r="CW48" s="621"/>
      <c r="CX48" s="621"/>
      <c r="CY48" s="622"/>
      <c r="CZ48" s="623" t="s">
        <v>111</v>
      </c>
      <c r="DA48" s="624"/>
      <c r="DB48" s="624"/>
      <c r="DC48" s="625"/>
      <c r="DD48" s="626" t="s">
        <v>111</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343</v>
      </c>
      <c r="CE49" s="602"/>
      <c r="CF49" s="602"/>
      <c r="CG49" s="602"/>
      <c r="CH49" s="602"/>
      <c r="CI49" s="602"/>
      <c r="CJ49" s="602"/>
      <c r="CK49" s="602"/>
      <c r="CL49" s="602"/>
      <c r="CM49" s="602"/>
      <c r="CN49" s="602"/>
      <c r="CO49" s="602"/>
      <c r="CP49" s="602"/>
      <c r="CQ49" s="603"/>
      <c r="CR49" s="604">
        <v>5247655</v>
      </c>
      <c r="CS49" s="605"/>
      <c r="CT49" s="605"/>
      <c r="CU49" s="605"/>
      <c r="CV49" s="605"/>
      <c r="CW49" s="605"/>
      <c r="CX49" s="605"/>
      <c r="CY49" s="606"/>
      <c r="CZ49" s="607">
        <v>100</v>
      </c>
      <c r="DA49" s="608"/>
      <c r="DB49" s="608"/>
      <c r="DC49" s="609"/>
      <c r="DD49" s="610">
        <v>3606943</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9" zoomScaleNormal="59"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366</v>
      </c>
      <c r="C7" s="1080"/>
      <c r="D7" s="1080"/>
      <c r="E7" s="1080"/>
      <c r="F7" s="1080"/>
      <c r="G7" s="1080"/>
      <c r="H7" s="1080"/>
      <c r="I7" s="1080"/>
      <c r="J7" s="1080"/>
      <c r="K7" s="1080"/>
      <c r="L7" s="1080"/>
      <c r="M7" s="1080"/>
      <c r="N7" s="1080"/>
      <c r="O7" s="1080"/>
      <c r="P7" s="1081"/>
      <c r="Q7" s="1133">
        <v>5517</v>
      </c>
      <c r="R7" s="1134"/>
      <c r="S7" s="1134"/>
      <c r="T7" s="1134"/>
      <c r="U7" s="1134"/>
      <c r="V7" s="1134">
        <v>5248</v>
      </c>
      <c r="W7" s="1134"/>
      <c r="X7" s="1134"/>
      <c r="Y7" s="1134"/>
      <c r="Z7" s="1134"/>
      <c r="AA7" s="1134">
        <v>270</v>
      </c>
      <c r="AB7" s="1134"/>
      <c r="AC7" s="1134"/>
      <c r="AD7" s="1134"/>
      <c r="AE7" s="1135"/>
      <c r="AF7" s="1136">
        <v>235</v>
      </c>
      <c r="AG7" s="1137"/>
      <c r="AH7" s="1137"/>
      <c r="AI7" s="1137"/>
      <c r="AJ7" s="1138"/>
      <c r="AK7" s="1120">
        <v>246</v>
      </c>
      <c r="AL7" s="1121"/>
      <c r="AM7" s="1121"/>
      <c r="AN7" s="1121"/>
      <c r="AO7" s="1121"/>
      <c r="AP7" s="1121">
        <v>2552</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531</v>
      </c>
      <c r="BT7" s="1125"/>
      <c r="BU7" s="1125"/>
      <c r="BV7" s="1125"/>
      <c r="BW7" s="1125"/>
      <c r="BX7" s="1125"/>
      <c r="BY7" s="1125"/>
      <c r="BZ7" s="1125"/>
      <c r="CA7" s="1125"/>
      <c r="CB7" s="1125"/>
      <c r="CC7" s="1125"/>
      <c r="CD7" s="1125"/>
      <c r="CE7" s="1125"/>
      <c r="CF7" s="1125"/>
      <c r="CG7" s="1126"/>
      <c r="CH7" s="1117">
        <v>2</v>
      </c>
      <c r="CI7" s="1118"/>
      <c r="CJ7" s="1118"/>
      <c r="CK7" s="1118"/>
      <c r="CL7" s="1119"/>
      <c r="CM7" s="1117">
        <v>109</v>
      </c>
      <c r="CN7" s="1118"/>
      <c r="CO7" s="1118"/>
      <c r="CP7" s="1118"/>
      <c r="CQ7" s="1119"/>
      <c r="CR7" s="1117">
        <v>5</v>
      </c>
      <c r="CS7" s="1118"/>
      <c r="CT7" s="1118"/>
      <c r="CU7" s="1118"/>
      <c r="CV7" s="1119"/>
      <c r="CW7" s="1117">
        <v>0</v>
      </c>
      <c r="CX7" s="1118"/>
      <c r="CY7" s="1118"/>
      <c r="CZ7" s="1118"/>
      <c r="DA7" s="1119"/>
      <c r="DB7" s="1117" t="s">
        <v>541</v>
      </c>
      <c r="DC7" s="1118"/>
      <c r="DD7" s="1118"/>
      <c r="DE7" s="1118"/>
      <c r="DF7" s="1119"/>
      <c r="DG7" s="1117" t="s">
        <v>541</v>
      </c>
      <c r="DH7" s="1118"/>
      <c r="DI7" s="1118"/>
      <c r="DJ7" s="1118"/>
      <c r="DK7" s="1119"/>
      <c r="DL7" s="1117" t="s">
        <v>541</v>
      </c>
      <c r="DM7" s="1118"/>
      <c r="DN7" s="1118"/>
      <c r="DO7" s="1118"/>
      <c r="DP7" s="1119"/>
      <c r="DQ7" s="1117" t="s">
        <v>541</v>
      </c>
      <c r="DR7" s="1118"/>
      <c r="DS7" s="1118"/>
      <c r="DT7" s="1118"/>
      <c r="DU7" s="1119"/>
      <c r="DV7" s="1144"/>
      <c r="DW7" s="1145"/>
      <c r="DX7" s="1145"/>
      <c r="DY7" s="1145"/>
      <c r="DZ7" s="1146"/>
      <c r="EA7" s="207"/>
    </row>
    <row r="8" spans="1:131" s="208" customFormat="1" ht="26.25" customHeight="1">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532</v>
      </c>
      <c r="BT8" s="1044"/>
      <c r="BU8" s="1044"/>
      <c r="BV8" s="1044"/>
      <c r="BW8" s="1044"/>
      <c r="BX8" s="1044"/>
      <c r="BY8" s="1044"/>
      <c r="BZ8" s="1044"/>
      <c r="CA8" s="1044"/>
      <c r="CB8" s="1044"/>
      <c r="CC8" s="1044"/>
      <c r="CD8" s="1044"/>
      <c r="CE8" s="1044"/>
      <c r="CF8" s="1044"/>
      <c r="CG8" s="1045"/>
      <c r="CH8" s="1018">
        <v>16</v>
      </c>
      <c r="CI8" s="1019"/>
      <c r="CJ8" s="1019"/>
      <c r="CK8" s="1019"/>
      <c r="CL8" s="1020"/>
      <c r="CM8" s="1018">
        <v>128</v>
      </c>
      <c r="CN8" s="1019"/>
      <c r="CO8" s="1019"/>
      <c r="CP8" s="1019"/>
      <c r="CQ8" s="1020"/>
      <c r="CR8" s="1018">
        <v>19</v>
      </c>
      <c r="CS8" s="1019"/>
      <c r="CT8" s="1019"/>
      <c r="CU8" s="1019"/>
      <c r="CV8" s="1020"/>
      <c r="CW8" s="1018">
        <v>0</v>
      </c>
      <c r="CX8" s="1019"/>
      <c r="CY8" s="1019"/>
      <c r="CZ8" s="1019"/>
      <c r="DA8" s="1020"/>
      <c r="DB8" s="1018" t="s">
        <v>541</v>
      </c>
      <c r="DC8" s="1019"/>
      <c r="DD8" s="1019"/>
      <c r="DE8" s="1019"/>
      <c r="DF8" s="1020"/>
      <c r="DG8" s="1018" t="s">
        <v>541</v>
      </c>
      <c r="DH8" s="1019"/>
      <c r="DI8" s="1019"/>
      <c r="DJ8" s="1019"/>
      <c r="DK8" s="1020"/>
      <c r="DL8" s="1018" t="s">
        <v>541</v>
      </c>
      <c r="DM8" s="1019"/>
      <c r="DN8" s="1019"/>
      <c r="DO8" s="1019"/>
      <c r="DP8" s="1020"/>
      <c r="DQ8" s="1018" t="s">
        <v>541</v>
      </c>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533</v>
      </c>
      <c r="BT9" s="1044"/>
      <c r="BU9" s="1044"/>
      <c r="BV9" s="1044"/>
      <c r="BW9" s="1044"/>
      <c r="BX9" s="1044"/>
      <c r="BY9" s="1044"/>
      <c r="BZ9" s="1044"/>
      <c r="CA9" s="1044"/>
      <c r="CB9" s="1044"/>
      <c r="CC9" s="1044"/>
      <c r="CD9" s="1044"/>
      <c r="CE9" s="1044"/>
      <c r="CF9" s="1044"/>
      <c r="CG9" s="1045"/>
      <c r="CH9" s="1018">
        <v>-229</v>
      </c>
      <c r="CI9" s="1019"/>
      <c r="CJ9" s="1019"/>
      <c r="CK9" s="1019"/>
      <c r="CL9" s="1020"/>
      <c r="CM9" s="1018">
        <v>1349</v>
      </c>
      <c r="CN9" s="1019"/>
      <c r="CO9" s="1019"/>
      <c r="CP9" s="1019"/>
      <c r="CQ9" s="1020"/>
      <c r="CR9" s="1018">
        <v>100</v>
      </c>
      <c r="CS9" s="1019"/>
      <c r="CT9" s="1019"/>
      <c r="CU9" s="1019"/>
      <c r="CV9" s="1020"/>
      <c r="CW9" s="1018">
        <v>110</v>
      </c>
      <c r="CX9" s="1019"/>
      <c r="CY9" s="1019"/>
      <c r="CZ9" s="1019"/>
      <c r="DA9" s="1020"/>
      <c r="DB9" s="1018" t="s">
        <v>541</v>
      </c>
      <c r="DC9" s="1019"/>
      <c r="DD9" s="1019"/>
      <c r="DE9" s="1019"/>
      <c r="DF9" s="1020"/>
      <c r="DG9" s="1018" t="s">
        <v>541</v>
      </c>
      <c r="DH9" s="1019"/>
      <c r="DI9" s="1019"/>
      <c r="DJ9" s="1019"/>
      <c r="DK9" s="1020"/>
      <c r="DL9" s="1018" t="s">
        <v>541</v>
      </c>
      <c r="DM9" s="1019"/>
      <c r="DN9" s="1019"/>
      <c r="DO9" s="1019"/>
      <c r="DP9" s="1020"/>
      <c r="DQ9" s="1018" t="s">
        <v>542</v>
      </c>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367</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368</v>
      </c>
      <c r="B23" s="973" t="s">
        <v>369</v>
      </c>
      <c r="C23" s="974"/>
      <c r="D23" s="974"/>
      <c r="E23" s="974"/>
      <c r="F23" s="974"/>
      <c r="G23" s="974"/>
      <c r="H23" s="974"/>
      <c r="I23" s="974"/>
      <c r="J23" s="974"/>
      <c r="K23" s="974"/>
      <c r="L23" s="974"/>
      <c r="M23" s="974"/>
      <c r="N23" s="974"/>
      <c r="O23" s="974"/>
      <c r="P23" s="975"/>
      <c r="Q23" s="1097">
        <v>5517</v>
      </c>
      <c r="R23" s="1098"/>
      <c r="S23" s="1098"/>
      <c r="T23" s="1098"/>
      <c r="U23" s="1098"/>
      <c r="V23" s="1098">
        <v>5248</v>
      </c>
      <c r="W23" s="1098"/>
      <c r="X23" s="1098"/>
      <c r="Y23" s="1098"/>
      <c r="Z23" s="1098"/>
      <c r="AA23" s="1098">
        <v>270</v>
      </c>
      <c r="AB23" s="1098"/>
      <c r="AC23" s="1098"/>
      <c r="AD23" s="1098"/>
      <c r="AE23" s="1099"/>
      <c r="AF23" s="1100">
        <v>235</v>
      </c>
      <c r="AG23" s="1098"/>
      <c r="AH23" s="1098"/>
      <c r="AI23" s="1098"/>
      <c r="AJ23" s="1101"/>
      <c r="AK23" s="1102"/>
      <c r="AL23" s="1103"/>
      <c r="AM23" s="1103"/>
      <c r="AN23" s="1103"/>
      <c r="AO23" s="1103"/>
      <c r="AP23" s="1098">
        <v>2552</v>
      </c>
      <c r="AQ23" s="1098"/>
      <c r="AR23" s="1098"/>
      <c r="AS23" s="1098"/>
      <c r="AT23" s="1098"/>
      <c r="AU23" s="1104"/>
      <c r="AV23" s="1104"/>
      <c r="AW23" s="1104"/>
      <c r="AX23" s="1104"/>
      <c r="AY23" s="1105"/>
      <c r="AZ23" s="1094" t="s">
        <v>111</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370</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371</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349</v>
      </c>
      <c r="B26" s="1025"/>
      <c r="C26" s="1025"/>
      <c r="D26" s="1025"/>
      <c r="E26" s="1025"/>
      <c r="F26" s="1025"/>
      <c r="G26" s="1025"/>
      <c r="H26" s="1025"/>
      <c r="I26" s="1025"/>
      <c r="J26" s="1025"/>
      <c r="K26" s="1025"/>
      <c r="L26" s="1025"/>
      <c r="M26" s="1025"/>
      <c r="N26" s="1025"/>
      <c r="O26" s="1025"/>
      <c r="P26" s="1026"/>
      <c r="Q26" s="1030" t="s">
        <v>372</v>
      </c>
      <c r="R26" s="1031"/>
      <c r="S26" s="1031"/>
      <c r="T26" s="1031"/>
      <c r="U26" s="1032"/>
      <c r="V26" s="1030" t="s">
        <v>373</v>
      </c>
      <c r="W26" s="1031"/>
      <c r="X26" s="1031"/>
      <c r="Y26" s="1031"/>
      <c r="Z26" s="1032"/>
      <c r="AA26" s="1030" t="s">
        <v>374</v>
      </c>
      <c r="AB26" s="1031"/>
      <c r="AC26" s="1031"/>
      <c r="AD26" s="1031"/>
      <c r="AE26" s="1031"/>
      <c r="AF26" s="1088" t="s">
        <v>375</v>
      </c>
      <c r="AG26" s="1037"/>
      <c r="AH26" s="1037"/>
      <c r="AI26" s="1037"/>
      <c r="AJ26" s="1089"/>
      <c r="AK26" s="1031" t="s">
        <v>376</v>
      </c>
      <c r="AL26" s="1031"/>
      <c r="AM26" s="1031"/>
      <c r="AN26" s="1031"/>
      <c r="AO26" s="1032"/>
      <c r="AP26" s="1030" t="s">
        <v>377</v>
      </c>
      <c r="AQ26" s="1031"/>
      <c r="AR26" s="1031"/>
      <c r="AS26" s="1031"/>
      <c r="AT26" s="1032"/>
      <c r="AU26" s="1030" t="s">
        <v>378</v>
      </c>
      <c r="AV26" s="1031"/>
      <c r="AW26" s="1031"/>
      <c r="AX26" s="1031"/>
      <c r="AY26" s="1032"/>
      <c r="AZ26" s="1030" t="s">
        <v>379</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380</v>
      </c>
      <c r="C28" s="1080"/>
      <c r="D28" s="1080"/>
      <c r="E28" s="1080"/>
      <c r="F28" s="1080"/>
      <c r="G28" s="1080"/>
      <c r="H28" s="1080"/>
      <c r="I28" s="1080"/>
      <c r="J28" s="1080"/>
      <c r="K28" s="1080"/>
      <c r="L28" s="1080"/>
      <c r="M28" s="1080"/>
      <c r="N28" s="1080"/>
      <c r="O28" s="1080"/>
      <c r="P28" s="1081"/>
      <c r="Q28" s="1082">
        <v>1228</v>
      </c>
      <c r="R28" s="1083"/>
      <c r="S28" s="1083"/>
      <c r="T28" s="1083"/>
      <c r="U28" s="1083"/>
      <c r="V28" s="1083">
        <v>1208</v>
      </c>
      <c r="W28" s="1083"/>
      <c r="X28" s="1083"/>
      <c r="Y28" s="1083"/>
      <c r="Z28" s="1083"/>
      <c r="AA28" s="1083">
        <v>20</v>
      </c>
      <c r="AB28" s="1083"/>
      <c r="AC28" s="1083"/>
      <c r="AD28" s="1083"/>
      <c r="AE28" s="1084"/>
      <c r="AF28" s="1085">
        <v>20</v>
      </c>
      <c r="AG28" s="1083"/>
      <c r="AH28" s="1083"/>
      <c r="AI28" s="1083"/>
      <c r="AJ28" s="1086"/>
      <c r="AK28" s="1087">
        <v>77</v>
      </c>
      <c r="AL28" s="1075"/>
      <c r="AM28" s="1075"/>
      <c r="AN28" s="1075"/>
      <c r="AO28" s="1075"/>
      <c r="AP28" s="1075" t="s">
        <v>541</v>
      </c>
      <c r="AQ28" s="1075"/>
      <c r="AR28" s="1075"/>
      <c r="AS28" s="1075"/>
      <c r="AT28" s="1075"/>
      <c r="AU28" s="1075" t="s">
        <v>541</v>
      </c>
      <c r="AV28" s="1075"/>
      <c r="AW28" s="1075"/>
      <c r="AX28" s="1075"/>
      <c r="AY28" s="1075"/>
      <c r="AZ28" s="1076" t="s">
        <v>541</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381</v>
      </c>
      <c r="C29" s="1067"/>
      <c r="D29" s="1067"/>
      <c r="E29" s="1067"/>
      <c r="F29" s="1067"/>
      <c r="G29" s="1067"/>
      <c r="H29" s="1067"/>
      <c r="I29" s="1067"/>
      <c r="J29" s="1067"/>
      <c r="K29" s="1067"/>
      <c r="L29" s="1067"/>
      <c r="M29" s="1067"/>
      <c r="N29" s="1067"/>
      <c r="O29" s="1067"/>
      <c r="P29" s="1068"/>
      <c r="Q29" s="1072">
        <v>595</v>
      </c>
      <c r="R29" s="1073"/>
      <c r="S29" s="1073"/>
      <c r="T29" s="1073"/>
      <c r="U29" s="1073"/>
      <c r="V29" s="1073">
        <v>563</v>
      </c>
      <c r="W29" s="1073"/>
      <c r="X29" s="1073"/>
      <c r="Y29" s="1073"/>
      <c r="Z29" s="1073"/>
      <c r="AA29" s="1073">
        <v>32</v>
      </c>
      <c r="AB29" s="1073"/>
      <c r="AC29" s="1073"/>
      <c r="AD29" s="1073"/>
      <c r="AE29" s="1074"/>
      <c r="AF29" s="1048">
        <v>32</v>
      </c>
      <c r="AG29" s="1049"/>
      <c r="AH29" s="1049"/>
      <c r="AI29" s="1049"/>
      <c r="AJ29" s="1050"/>
      <c r="AK29" s="1009">
        <v>111</v>
      </c>
      <c r="AL29" s="1000"/>
      <c r="AM29" s="1000"/>
      <c r="AN29" s="1000"/>
      <c r="AO29" s="1000"/>
      <c r="AP29" s="1000" t="s">
        <v>541</v>
      </c>
      <c r="AQ29" s="1000"/>
      <c r="AR29" s="1000"/>
      <c r="AS29" s="1000"/>
      <c r="AT29" s="1000"/>
      <c r="AU29" s="1000" t="s">
        <v>541</v>
      </c>
      <c r="AV29" s="1000"/>
      <c r="AW29" s="1000"/>
      <c r="AX29" s="1000"/>
      <c r="AY29" s="1000"/>
      <c r="AZ29" s="1071" t="s">
        <v>541</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382</v>
      </c>
      <c r="C30" s="1067"/>
      <c r="D30" s="1067"/>
      <c r="E30" s="1067"/>
      <c r="F30" s="1067"/>
      <c r="G30" s="1067"/>
      <c r="H30" s="1067"/>
      <c r="I30" s="1067"/>
      <c r="J30" s="1067"/>
      <c r="K30" s="1067"/>
      <c r="L30" s="1067"/>
      <c r="M30" s="1067"/>
      <c r="N30" s="1067"/>
      <c r="O30" s="1067"/>
      <c r="P30" s="1068"/>
      <c r="Q30" s="1072">
        <v>79</v>
      </c>
      <c r="R30" s="1073"/>
      <c r="S30" s="1073"/>
      <c r="T30" s="1073"/>
      <c r="U30" s="1073"/>
      <c r="V30" s="1073">
        <v>76</v>
      </c>
      <c r="W30" s="1073"/>
      <c r="X30" s="1073"/>
      <c r="Y30" s="1073"/>
      <c r="Z30" s="1073"/>
      <c r="AA30" s="1073">
        <v>2</v>
      </c>
      <c r="AB30" s="1073"/>
      <c r="AC30" s="1073"/>
      <c r="AD30" s="1073"/>
      <c r="AE30" s="1074"/>
      <c r="AF30" s="1048">
        <v>2</v>
      </c>
      <c r="AG30" s="1049"/>
      <c r="AH30" s="1049"/>
      <c r="AI30" s="1049"/>
      <c r="AJ30" s="1050"/>
      <c r="AK30" s="1009">
        <v>23</v>
      </c>
      <c r="AL30" s="1000"/>
      <c r="AM30" s="1000"/>
      <c r="AN30" s="1000"/>
      <c r="AO30" s="1000"/>
      <c r="AP30" s="1000" t="s">
        <v>541</v>
      </c>
      <c r="AQ30" s="1000"/>
      <c r="AR30" s="1000"/>
      <c r="AS30" s="1000"/>
      <c r="AT30" s="1000"/>
      <c r="AU30" s="1000" t="s">
        <v>541</v>
      </c>
      <c r="AV30" s="1000"/>
      <c r="AW30" s="1000"/>
      <c r="AX30" s="1000"/>
      <c r="AY30" s="1000"/>
      <c r="AZ30" s="1071" t="s">
        <v>541</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383</v>
      </c>
      <c r="C31" s="1067"/>
      <c r="D31" s="1067"/>
      <c r="E31" s="1067"/>
      <c r="F31" s="1067"/>
      <c r="G31" s="1067"/>
      <c r="H31" s="1067"/>
      <c r="I31" s="1067"/>
      <c r="J31" s="1067"/>
      <c r="K31" s="1067"/>
      <c r="L31" s="1067"/>
      <c r="M31" s="1067"/>
      <c r="N31" s="1067"/>
      <c r="O31" s="1067"/>
      <c r="P31" s="1068"/>
      <c r="Q31" s="1072">
        <v>72</v>
      </c>
      <c r="R31" s="1073"/>
      <c r="S31" s="1073"/>
      <c r="T31" s="1073"/>
      <c r="U31" s="1073"/>
      <c r="V31" s="1073">
        <v>71</v>
      </c>
      <c r="W31" s="1073"/>
      <c r="X31" s="1073"/>
      <c r="Y31" s="1073"/>
      <c r="Z31" s="1073"/>
      <c r="AA31" s="1073">
        <v>1</v>
      </c>
      <c r="AB31" s="1073"/>
      <c r="AC31" s="1073"/>
      <c r="AD31" s="1073"/>
      <c r="AE31" s="1074"/>
      <c r="AF31" s="1048">
        <v>1</v>
      </c>
      <c r="AG31" s="1049"/>
      <c r="AH31" s="1049"/>
      <c r="AI31" s="1049"/>
      <c r="AJ31" s="1050"/>
      <c r="AK31" s="1009">
        <v>57</v>
      </c>
      <c r="AL31" s="1000"/>
      <c r="AM31" s="1000"/>
      <c r="AN31" s="1000"/>
      <c r="AO31" s="1000"/>
      <c r="AP31" s="1000">
        <v>150</v>
      </c>
      <c r="AQ31" s="1000"/>
      <c r="AR31" s="1000"/>
      <c r="AS31" s="1000"/>
      <c r="AT31" s="1000"/>
      <c r="AU31" s="1000">
        <v>122</v>
      </c>
      <c r="AV31" s="1000"/>
      <c r="AW31" s="1000"/>
      <c r="AX31" s="1000"/>
      <c r="AY31" s="1000"/>
      <c r="AZ31" s="1071" t="s">
        <v>541</v>
      </c>
      <c r="BA31" s="1071"/>
      <c r="BB31" s="1071"/>
      <c r="BC31" s="1071"/>
      <c r="BD31" s="1071"/>
      <c r="BE31" s="1061" t="s">
        <v>384</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385</v>
      </c>
      <c r="C32" s="1067"/>
      <c r="D32" s="1067"/>
      <c r="E32" s="1067"/>
      <c r="F32" s="1067"/>
      <c r="G32" s="1067"/>
      <c r="H32" s="1067"/>
      <c r="I32" s="1067"/>
      <c r="J32" s="1067"/>
      <c r="K32" s="1067"/>
      <c r="L32" s="1067"/>
      <c r="M32" s="1067"/>
      <c r="N32" s="1067"/>
      <c r="O32" s="1067"/>
      <c r="P32" s="1068"/>
      <c r="Q32" s="1072">
        <v>614</v>
      </c>
      <c r="R32" s="1073"/>
      <c r="S32" s="1073"/>
      <c r="T32" s="1073"/>
      <c r="U32" s="1073"/>
      <c r="V32" s="1073">
        <v>613</v>
      </c>
      <c r="W32" s="1073"/>
      <c r="X32" s="1073"/>
      <c r="Y32" s="1073"/>
      <c r="Z32" s="1073"/>
      <c r="AA32" s="1073">
        <v>1</v>
      </c>
      <c r="AB32" s="1073"/>
      <c r="AC32" s="1073"/>
      <c r="AD32" s="1073"/>
      <c r="AE32" s="1074"/>
      <c r="AF32" s="1048">
        <v>1</v>
      </c>
      <c r="AG32" s="1049"/>
      <c r="AH32" s="1049"/>
      <c r="AI32" s="1049"/>
      <c r="AJ32" s="1050"/>
      <c r="AK32" s="1009">
        <v>216</v>
      </c>
      <c r="AL32" s="1000"/>
      <c r="AM32" s="1000"/>
      <c r="AN32" s="1000"/>
      <c r="AO32" s="1000"/>
      <c r="AP32" s="1000">
        <v>1333</v>
      </c>
      <c r="AQ32" s="1000"/>
      <c r="AR32" s="1000"/>
      <c r="AS32" s="1000"/>
      <c r="AT32" s="1000"/>
      <c r="AU32" s="1000">
        <v>1333</v>
      </c>
      <c r="AV32" s="1000"/>
      <c r="AW32" s="1000"/>
      <c r="AX32" s="1000"/>
      <c r="AY32" s="1000"/>
      <c r="AZ32" s="1071" t="s">
        <v>541</v>
      </c>
      <c r="BA32" s="1071"/>
      <c r="BB32" s="1071"/>
      <c r="BC32" s="1071"/>
      <c r="BD32" s="1071"/>
      <c r="BE32" s="1061" t="s">
        <v>384</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386</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368</v>
      </c>
      <c r="B63" s="973" t="s">
        <v>387</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55</v>
      </c>
      <c r="AG63" s="988"/>
      <c r="AH63" s="988"/>
      <c r="AI63" s="988"/>
      <c r="AJ63" s="1059"/>
      <c r="AK63" s="1060"/>
      <c r="AL63" s="992"/>
      <c r="AM63" s="992"/>
      <c r="AN63" s="992"/>
      <c r="AO63" s="992"/>
      <c r="AP63" s="988">
        <v>1483</v>
      </c>
      <c r="AQ63" s="988"/>
      <c r="AR63" s="988"/>
      <c r="AS63" s="988"/>
      <c r="AT63" s="988"/>
      <c r="AU63" s="988">
        <v>1455</v>
      </c>
      <c r="AV63" s="988"/>
      <c r="AW63" s="988"/>
      <c r="AX63" s="988"/>
      <c r="AY63" s="988"/>
      <c r="AZ63" s="1054"/>
      <c r="BA63" s="1054"/>
      <c r="BB63" s="1054"/>
      <c r="BC63" s="1054"/>
      <c r="BD63" s="1054"/>
      <c r="BE63" s="989"/>
      <c r="BF63" s="989"/>
      <c r="BG63" s="989"/>
      <c r="BH63" s="989"/>
      <c r="BI63" s="990"/>
      <c r="BJ63" s="1055" t="s">
        <v>111</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388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389</v>
      </c>
      <c r="B66" s="1025"/>
      <c r="C66" s="1025"/>
      <c r="D66" s="1025"/>
      <c r="E66" s="1025"/>
      <c r="F66" s="1025"/>
      <c r="G66" s="1025"/>
      <c r="H66" s="1025"/>
      <c r="I66" s="1025"/>
      <c r="J66" s="1025"/>
      <c r="K66" s="1025"/>
      <c r="L66" s="1025"/>
      <c r="M66" s="1025"/>
      <c r="N66" s="1025"/>
      <c r="O66" s="1025"/>
      <c r="P66" s="1026"/>
      <c r="Q66" s="1030" t="s">
        <v>372</v>
      </c>
      <c r="R66" s="1031"/>
      <c r="S66" s="1031"/>
      <c r="T66" s="1031"/>
      <c r="U66" s="1032"/>
      <c r="V66" s="1030" t="s">
        <v>373</v>
      </c>
      <c r="W66" s="1031"/>
      <c r="X66" s="1031"/>
      <c r="Y66" s="1031"/>
      <c r="Z66" s="1032"/>
      <c r="AA66" s="1030" t="s">
        <v>374</v>
      </c>
      <c r="AB66" s="1031"/>
      <c r="AC66" s="1031"/>
      <c r="AD66" s="1031"/>
      <c r="AE66" s="1032"/>
      <c r="AF66" s="1036" t="s">
        <v>375</v>
      </c>
      <c r="AG66" s="1037"/>
      <c r="AH66" s="1037"/>
      <c r="AI66" s="1037"/>
      <c r="AJ66" s="1038"/>
      <c r="AK66" s="1030" t="s">
        <v>376</v>
      </c>
      <c r="AL66" s="1025"/>
      <c r="AM66" s="1025"/>
      <c r="AN66" s="1025"/>
      <c r="AO66" s="1026"/>
      <c r="AP66" s="1030" t="s">
        <v>377</v>
      </c>
      <c r="AQ66" s="1031"/>
      <c r="AR66" s="1031"/>
      <c r="AS66" s="1031"/>
      <c r="AT66" s="1032"/>
      <c r="AU66" s="1030" t="s">
        <v>390</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534</v>
      </c>
      <c r="C68" s="1015"/>
      <c r="D68" s="1015"/>
      <c r="E68" s="1015"/>
      <c r="F68" s="1015"/>
      <c r="G68" s="1015"/>
      <c r="H68" s="1015"/>
      <c r="I68" s="1015"/>
      <c r="J68" s="1015"/>
      <c r="K68" s="1015"/>
      <c r="L68" s="1015"/>
      <c r="M68" s="1015"/>
      <c r="N68" s="1015"/>
      <c r="O68" s="1015"/>
      <c r="P68" s="1016"/>
      <c r="Q68" s="1017">
        <v>22493</v>
      </c>
      <c r="R68" s="1011"/>
      <c r="S68" s="1011"/>
      <c r="T68" s="1011"/>
      <c r="U68" s="1011"/>
      <c r="V68" s="1011">
        <v>22018</v>
      </c>
      <c r="W68" s="1011"/>
      <c r="X68" s="1011"/>
      <c r="Y68" s="1011"/>
      <c r="Z68" s="1011"/>
      <c r="AA68" s="1011">
        <v>475</v>
      </c>
      <c r="AB68" s="1011"/>
      <c r="AC68" s="1011"/>
      <c r="AD68" s="1011"/>
      <c r="AE68" s="1011"/>
      <c r="AF68" s="1011">
        <v>475</v>
      </c>
      <c r="AG68" s="1011"/>
      <c r="AH68" s="1011"/>
      <c r="AI68" s="1011"/>
      <c r="AJ68" s="1011"/>
      <c r="AK68" s="1011">
        <v>1327</v>
      </c>
      <c r="AL68" s="1011"/>
      <c r="AM68" s="1011"/>
      <c r="AN68" s="1011"/>
      <c r="AO68" s="1011"/>
      <c r="AP68" s="1011" t="s">
        <v>543</v>
      </c>
      <c r="AQ68" s="1011"/>
      <c r="AR68" s="1011"/>
      <c r="AS68" s="1011"/>
      <c r="AT68" s="1011"/>
      <c r="AU68" s="1011" t="s">
        <v>544</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539</v>
      </c>
      <c r="C69" s="1004"/>
      <c r="D69" s="1004"/>
      <c r="E69" s="1004"/>
      <c r="F69" s="1004"/>
      <c r="G69" s="1004"/>
      <c r="H69" s="1004"/>
      <c r="I69" s="1004"/>
      <c r="J69" s="1004"/>
      <c r="K69" s="1004"/>
      <c r="L69" s="1004"/>
      <c r="M69" s="1004"/>
      <c r="N69" s="1004"/>
      <c r="O69" s="1004"/>
      <c r="P69" s="1005"/>
      <c r="Q69" s="1006">
        <v>186</v>
      </c>
      <c r="R69" s="1000"/>
      <c r="S69" s="1000"/>
      <c r="T69" s="1000"/>
      <c r="U69" s="1000"/>
      <c r="V69" s="1000">
        <v>154</v>
      </c>
      <c r="W69" s="1000"/>
      <c r="X69" s="1000"/>
      <c r="Y69" s="1000"/>
      <c r="Z69" s="1000"/>
      <c r="AA69" s="1000">
        <v>32</v>
      </c>
      <c r="AB69" s="1000"/>
      <c r="AC69" s="1000"/>
      <c r="AD69" s="1000"/>
      <c r="AE69" s="1000"/>
      <c r="AF69" s="1000">
        <v>32</v>
      </c>
      <c r="AG69" s="1000"/>
      <c r="AH69" s="1000"/>
      <c r="AI69" s="1000"/>
      <c r="AJ69" s="1000"/>
      <c r="AK69" s="1000" t="s">
        <v>544</v>
      </c>
      <c r="AL69" s="1000"/>
      <c r="AM69" s="1000"/>
      <c r="AN69" s="1000"/>
      <c r="AO69" s="1000"/>
      <c r="AP69" s="1000" t="s">
        <v>544</v>
      </c>
      <c r="AQ69" s="1000"/>
      <c r="AR69" s="1000"/>
      <c r="AS69" s="1000"/>
      <c r="AT69" s="1000"/>
      <c r="AU69" s="1000" t="s">
        <v>544</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540</v>
      </c>
      <c r="C70" s="1004"/>
      <c r="D70" s="1004"/>
      <c r="E70" s="1004"/>
      <c r="F70" s="1004"/>
      <c r="G70" s="1004"/>
      <c r="H70" s="1004"/>
      <c r="I70" s="1004"/>
      <c r="J70" s="1004"/>
      <c r="K70" s="1004"/>
      <c r="L70" s="1004"/>
      <c r="M70" s="1004"/>
      <c r="N70" s="1004"/>
      <c r="O70" s="1004"/>
      <c r="P70" s="1005"/>
      <c r="Q70" s="1006">
        <v>112</v>
      </c>
      <c r="R70" s="1000"/>
      <c r="S70" s="1000"/>
      <c r="T70" s="1000"/>
      <c r="U70" s="1000"/>
      <c r="V70" s="1000">
        <v>97</v>
      </c>
      <c r="W70" s="1000"/>
      <c r="X70" s="1000"/>
      <c r="Y70" s="1000"/>
      <c r="Z70" s="1000"/>
      <c r="AA70" s="1000">
        <v>15</v>
      </c>
      <c r="AB70" s="1000"/>
      <c r="AC70" s="1000"/>
      <c r="AD70" s="1000"/>
      <c r="AE70" s="1000"/>
      <c r="AF70" s="1000">
        <v>15</v>
      </c>
      <c r="AG70" s="1000"/>
      <c r="AH70" s="1000"/>
      <c r="AI70" s="1000"/>
      <c r="AJ70" s="1000"/>
      <c r="AK70" s="1000">
        <v>2</v>
      </c>
      <c r="AL70" s="1000"/>
      <c r="AM70" s="1000"/>
      <c r="AN70" s="1000"/>
      <c r="AO70" s="1000"/>
      <c r="AP70" s="1000" t="s">
        <v>544</v>
      </c>
      <c r="AQ70" s="1000"/>
      <c r="AR70" s="1000"/>
      <c r="AS70" s="1000"/>
      <c r="AT70" s="1000"/>
      <c r="AU70" s="1000" t="s">
        <v>544</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545</v>
      </c>
      <c r="C71" s="1004"/>
      <c r="D71" s="1004"/>
      <c r="E71" s="1004"/>
      <c r="F71" s="1004"/>
      <c r="G71" s="1004"/>
      <c r="H71" s="1004"/>
      <c r="I71" s="1004"/>
      <c r="J71" s="1004"/>
      <c r="K71" s="1004"/>
      <c r="L71" s="1004"/>
      <c r="M71" s="1004"/>
      <c r="N71" s="1004"/>
      <c r="O71" s="1004"/>
      <c r="P71" s="1005"/>
      <c r="Q71" s="1006">
        <v>111</v>
      </c>
      <c r="R71" s="1000"/>
      <c r="S71" s="1000"/>
      <c r="T71" s="1000"/>
      <c r="U71" s="1000"/>
      <c r="V71" s="1000">
        <v>81</v>
      </c>
      <c r="W71" s="1000"/>
      <c r="X71" s="1000"/>
      <c r="Y71" s="1000"/>
      <c r="Z71" s="1000"/>
      <c r="AA71" s="1000">
        <v>30</v>
      </c>
      <c r="AB71" s="1000"/>
      <c r="AC71" s="1000"/>
      <c r="AD71" s="1000"/>
      <c r="AE71" s="1000"/>
      <c r="AF71" s="1000">
        <v>30</v>
      </c>
      <c r="AG71" s="1000"/>
      <c r="AH71" s="1000"/>
      <c r="AI71" s="1000"/>
      <c r="AJ71" s="1000"/>
      <c r="AK71" s="1000" t="s">
        <v>544</v>
      </c>
      <c r="AL71" s="1000"/>
      <c r="AM71" s="1000"/>
      <c r="AN71" s="1000"/>
      <c r="AO71" s="1000"/>
      <c r="AP71" s="1000" t="s">
        <v>544</v>
      </c>
      <c r="AQ71" s="1000"/>
      <c r="AR71" s="1000"/>
      <c r="AS71" s="1000"/>
      <c r="AT71" s="1000"/>
      <c r="AU71" s="1000" t="s">
        <v>544</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535</v>
      </c>
      <c r="C72" s="1004"/>
      <c r="D72" s="1004"/>
      <c r="E72" s="1004"/>
      <c r="F72" s="1004"/>
      <c r="G72" s="1004"/>
      <c r="H72" s="1004"/>
      <c r="I72" s="1004"/>
      <c r="J72" s="1004"/>
      <c r="K72" s="1004"/>
      <c r="L72" s="1004"/>
      <c r="M72" s="1004"/>
      <c r="N72" s="1004"/>
      <c r="O72" s="1004"/>
      <c r="P72" s="1005"/>
      <c r="Q72" s="1006">
        <v>2076</v>
      </c>
      <c r="R72" s="1000"/>
      <c r="S72" s="1000"/>
      <c r="T72" s="1000"/>
      <c r="U72" s="1000"/>
      <c r="V72" s="1000">
        <v>1822</v>
      </c>
      <c r="W72" s="1000"/>
      <c r="X72" s="1000"/>
      <c r="Y72" s="1000"/>
      <c r="Z72" s="1000"/>
      <c r="AA72" s="1000">
        <v>254</v>
      </c>
      <c r="AB72" s="1000"/>
      <c r="AC72" s="1000"/>
      <c r="AD72" s="1000"/>
      <c r="AE72" s="1000"/>
      <c r="AF72" s="1000">
        <v>254</v>
      </c>
      <c r="AG72" s="1000"/>
      <c r="AH72" s="1000"/>
      <c r="AI72" s="1000"/>
      <c r="AJ72" s="1000"/>
      <c r="AK72" s="1000">
        <v>73</v>
      </c>
      <c r="AL72" s="1000"/>
      <c r="AM72" s="1000"/>
      <c r="AN72" s="1000"/>
      <c r="AO72" s="1000"/>
      <c r="AP72" s="1000" t="s">
        <v>544</v>
      </c>
      <c r="AQ72" s="1000"/>
      <c r="AR72" s="1000"/>
      <c r="AS72" s="1000"/>
      <c r="AT72" s="1000"/>
      <c r="AU72" s="1000" t="s">
        <v>544</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538</v>
      </c>
      <c r="C73" s="1004"/>
      <c r="D73" s="1004"/>
      <c r="E73" s="1004"/>
      <c r="F73" s="1004"/>
      <c r="G73" s="1004"/>
      <c r="H73" s="1004"/>
      <c r="I73" s="1004"/>
      <c r="J73" s="1004"/>
      <c r="K73" s="1004"/>
      <c r="L73" s="1004"/>
      <c r="M73" s="1004"/>
      <c r="N73" s="1004"/>
      <c r="O73" s="1004"/>
      <c r="P73" s="1005"/>
      <c r="Q73" s="1006">
        <v>565538</v>
      </c>
      <c r="R73" s="1000"/>
      <c r="S73" s="1000"/>
      <c r="T73" s="1000"/>
      <c r="U73" s="1000"/>
      <c r="V73" s="1000">
        <v>552543</v>
      </c>
      <c r="W73" s="1000"/>
      <c r="X73" s="1000"/>
      <c r="Y73" s="1000"/>
      <c r="Z73" s="1000"/>
      <c r="AA73" s="1000">
        <v>12995</v>
      </c>
      <c r="AB73" s="1000"/>
      <c r="AC73" s="1000"/>
      <c r="AD73" s="1000"/>
      <c r="AE73" s="1000"/>
      <c r="AF73" s="1000">
        <v>12995</v>
      </c>
      <c r="AG73" s="1000"/>
      <c r="AH73" s="1000"/>
      <c r="AI73" s="1000"/>
      <c r="AJ73" s="1000"/>
      <c r="AK73" s="1000">
        <v>3497</v>
      </c>
      <c r="AL73" s="1000"/>
      <c r="AM73" s="1000"/>
      <c r="AN73" s="1000"/>
      <c r="AO73" s="1000"/>
      <c r="AP73" s="1000" t="s">
        <v>544</v>
      </c>
      <c r="AQ73" s="1000"/>
      <c r="AR73" s="1000"/>
      <c r="AS73" s="1000"/>
      <c r="AT73" s="1000"/>
      <c r="AU73" s="1000" t="s">
        <v>544</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536</v>
      </c>
      <c r="C74" s="1004"/>
      <c r="D74" s="1004"/>
      <c r="E74" s="1004"/>
      <c r="F74" s="1004"/>
      <c r="G74" s="1004"/>
      <c r="H74" s="1004"/>
      <c r="I74" s="1004"/>
      <c r="J74" s="1004"/>
      <c r="K74" s="1004"/>
      <c r="L74" s="1004"/>
      <c r="M74" s="1004"/>
      <c r="N74" s="1004"/>
      <c r="O74" s="1004"/>
      <c r="P74" s="1005"/>
      <c r="Q74" s="1006">
        <v>5360</v>
      </c>
      <c r="R74" s="1000"/>
      <c r="S74" s="1000"/>
      <c r="T74" s="1000"/>
      <c r="U74" s="1000"/>
      <c r="V74" s="1000">
        <v>5198</v>
      </c>
      <c r="W74" s="1000"/>
      <c r="X74" s="1000"/>
      <c r="Y74" s="1000"/>
      <c r="Z74" s="1000"/>
      <c r="AA74" s="1000">
        <v>163</v>
      </c>
      <c r="AB74" s="1000"/>
      <c r="AC74" s="1000"/>
      <c r="AD74" s="1000"/>
      <c r="AE74" s="1000"/>
      <c r="AF74" s="1000">
        <v>163</v>
      </c>
      <c r="AG74" s="1000"/>
      <c r="AH74" s="1000"/>
      <c r="AI74" s="1000"/>
      <c r="AJ74" s="1000"/>
      <c r="AK74" s="1000" t="s">
        <v>546</v>
      </c>
      <c r="AL74" s="1000"/>
      <c r="AM74" s="1000"/>
      <c r="AN74" s="1000"/>
      <c r="AO74" s="1000"/>
      <c r="AP74" s="1000">
        <v>2477</v>
      </c>
      <c r="AQ74" s="1000"/>
      <c r="AR74" s="1000"/>
      <c r="AS74" s="1000"/>
      <c r="AT74" s="1000"/>
      <c r="AU74" s="1000">
        <v>132</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537</v>
      </c>
      <c r="C75" s="1004"/>
      <c r="D75" s="1004"/>
      <c r="E75" s="1004"/>
      <c r="F75" s="1004"/>
      <c r="G75" s="1004"/>
      <c r="H75" s="1004"/>
      <c r="I75" s="1004"/>
      <c r="J75" s="1004"/>
      <c r="K75" s="1004"/>
      <c r="L75" s="1004"/>
      <c r="M75" s="1004"/>
      <c r="N75" s="1004"/>
      <c r="O75" s="1004"/>
      <c r="P75" s="1005"/>
      <c r="Q75" s="1007">
        <v>796</v>
      </c>
      <c r="R75" s="1008"/>
      <c r="S75" s="1008"/>
      <c r="T75" s="1008"/>
      <c r="U75" s="1009"/>
      <c r="V75" s="1010">
        <v>770</v>
      </c>
      <c r="W75" s="1008"/>
      <c r="X75" s="1008"/>
      <c r="Y75" s="1008"/>
      <c r="Z75" s="1009"/>
      <c r="AA75" s="1010">
        <v>26</v>
      </c>
      <c r="AB75" s="1008"/>
      <c r="AC75" s="1008"/>
      <c r="AD75" s="1008"/>
      <c r="AE75" s="1009"/>
      <c r="AF75" s="1010">
        <v>26</v>
      </c>
      <c r="AG75" s="1008"/>
      <c r="AH75" s="1008"/>
      <c r="AI75" s="1008"/>
      <c r="AJ75" s="1009"/>
      <c r="AK75" s="1010" t="s">
        <v>544</v>
      </c>
      <c r="AL75" s="1008"/>
      <c r="AM75" s="1008"/>
      <c r="AN75" s="1008"/>
      <c r="AO75" s="1009"/>
      <c r="AP75" s="1010" t="s">
        <v>544</v>
      </c>
      <c r="AQ75" s="1008"/>
      <c r="AR75" s="1008"/>
      <c r="AS75" s="1008"/>
      <c r="AT75" s="1009"/>
      <c r="AU75" s="1010" t="s">
        <v>544</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368</v>
      </c>
      <c r="B88" s="973" t="s">
        <v>391</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13990</v>
      </c>
      <c r="AG88" s="988"/>
      <c r="AH88" s="988"/>
      <c r="AI88" s="988"/>
      <c r="AJ88" s="988"/>
      <c r="AK88" s="992"/>
      <c r="AL88" s="992"/>
      <c r="AM88" s="992"/>
      <c r="AN88" s="992"/>
      <c r="AO88" s="992"/>
      <c r="AP88" s="988">
        <v>2477</v>
      </c>
      <c r="AQ88" s="988"/>
      <c r="AR88" s="988"/>
      <c r="AS88" s="988"/>
      <c r="AT88" s="988"/>
      <c r="AU88" s="988">
        <v>132</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392</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124</v>
      </c>
      <c r="CS102" s="980"/>
      <c r="CT102" s="980"/>
      <c r="CU102" s="980"/>
      <c r="CV102" s="981"/>
      <c r="CW102" s="979">
        <v>110</v>
      </c>
      <c r="CX102" s="980"/>
      <c r="CY102" s="980"/>
      <c r="CZ102" s="980"/>
      <c r="DA102" s="981"/>
      <c r="DB102" s="979" t="s">
        <v>547</v>
      </c>
      <c r="DC102" s="980"/>
      <c r="DD102" s="980"/>
      <c r="DE102" s="980"/>
      <c r="DF102" s="981"/>
      <c r="DG102" s="979" t="s">
        <v>548</v>
      </c>
      <c r="DH102" s="980"/>
      <c r="DI102" s="980"/>
      <c r="DJ102" s="980"/>
      <c r="DK102" s="981"/>
      <c r="DL102" s="979" t="s">
        <v>548</v>
      </c>
      <c r="DM102" s="980"/>
      <c r="DN102" s="980"/>
      <c r="DO102" s="980"/>
      <c r="DP102" s="981"/>
      <c r="DQ102" s="979" t="s">
        <v>548</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393</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394</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397</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398</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399</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400</v>
      </c>
      <c r="AB109" s="923"/>
      <c r="AC109" s="923"/>
      <c r="AD109" s="923"/>
      <c r="AE109" s="924"/>
      <c r="AF109" s="925" t="s">
        <v>288</v>
      </c>
      <c r="AG109" s="923"/>
      <c r="AH109" s="923"/>
      <c r="AI109" s="923"/>
      <c r="AJ109" s="924"/>
      <c r="AK109" s="925" t="s">
        <v>287</v>
      </c>
      <c r="AL109" s="923"/>
      <c r="AM109" s="923"/>
      <c r="AN109" s="923"/>
      <c r="AO109" s="924"/>
      <c r="AP109" s="925" t="s">
        <v>401</v>
      </c>
      <c r="AQ109" s="923"/>
      <c r="AR109" s="923"/>
      <c r="AS109" s="923"/>
      <c r="AT109" s="954"/>
      <c r="AU109" s="922" t="s">
        <v>399</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400</v>
      </c>
      <c r="BR109" s="923"/>
      <c r="BS109" s="923"/>
      <c r="BT109" s="923"/>
      <c r="BU109" s="924"/>
      <c r="BV109" s="925" t="s">
        <v>288</v>
      </c>
      <c r="BW109" s="923"/>
      <c r="BX109" s="923"/>
      <c r="BY109" s="923"/>
      <c r="BZ109" s="924"/>
      <c r="CA109" s="925" t="s">
        <v>287</v>
      </c>
      <c r="CB109" s="923"/>
      <c r="CC109" s="923"/>
      <c r="CD109" s="923"/>
      <c r="CE109" s="924"/>
      <c r="CF109" s="961" t="s">
        <v>401</v>
      </c>
      <c r="CG109" s="961"/>
      <c r="CH109" s="961"/>
      <c r="CI109" s="961"/>
      <c r="CJ109" s="961"/>
      <c r="CK109" s="925" t="s">
        <v>402</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400</v>
      </c>
      <c r="DH109" s="923"/>
      <c r="DI109" s="923"/>
      <c r="DJ109" s="923"/>
      <c r="DK109" s="924"/>
      <c r="DL109" s="925" t="s">
        <v>288</v>
      </c>
      <c r="DM109" s="923"/>
      <c r="DN109" s="923"/>
      <c r="DO109" s="923"/>
      <c r="DP109" s="924"/>
      <c r="DQ109" s="925" t="s">
        <v>287</v>
      </c>
      <c r="DR109" s="923"/>
      <c r="DS109" s="923"/>
      <c r="DT109" s="923"/>
      <c r="DU109" s="924"/>
      <c r="DV109" s="925" t="s">
        <v>401</v>
      </c>
      <c r="DW109" s="923"/>
      <c r="DX109" s="923"/>
      <c r="DY109" s="923"/>
      <c r="DZ109" s="954"/>
    </row>
    <row r="110" spans="1:131" s="199" customFormat="1" ht="26.25" customHeight="1">
      <c r="A110" s="825" t="s">
        <v>403</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215042</v>
      </c>
      <c r="AB110" s="916"/>
      <c r="AC110" s="916"/>
      <c r="AD110" s="916"/>
      <c r="AE110" s="917"/>
      <c r="AF110" s="918">
        <v>200593</v>
      </c>
      <c r="AG110" s="916"/>
      <c r="AH110" s="916"/>
      <c r="AI110" s="916"/>
      <c r="AJ110" s="917"/>
      <c r="AK110" s="918">
        <v>200181</v>
      </c>
      <c r="AL110" s="916"/>
      <c r="AM110" s="916"/>
      <c r="AN110" s="916"/>
      <c r="AO110" s="917"/>
      <c r="AP110" s="919">
        <v>7.5</v>
      </c>
      <c r="AQ110" s="920"/>
      <c r="AR110" s="920"/>
      <c r="AS110" s="920"/>
      <c r="AT110" s="921"/>
      <c r="AU110" s="955" t="s">
        <v>61</v>
      </c>
      <c r="AV110" s="956"/>
      <c r="AW110" s="956"/>
      <c r="AX110" s="956"/>
      <c r="AY110" s="956"/>
      <c r="AZ110" s="881" t="s">
        <v>404</v>
      </c>
      <c r="BA110" s="826"/>
      <c r="BB110" s="826"/>
      <c r="BC110" s="826"/>
      <c r="BD110" s="826"/>
      <c r="BE110" s="826"/>
      <c r="BF110" s="826"/>
      <c r="BG110" s="826"/>
      <c r="BH110" s="826"/>
      <c r="BI110" s="826"/>
      <c r="BJ110" s="826"/>
      <c r="BK110" s="826"/>
      <c r="BL110" s="826"/>
      <c r="BM110" s="826"/>
      <c r="BN110" s="826"/>
      <c r="BO110" s="826"/>
      <c r="BP110" s="827"/>
      <c r="BQ110" s="882">
        <v>2433234</v>
      </c>
      <c r="BR110" s="863"/>
      <c r="BS110" s="863"/>
      <c r="BT110" s="863"/>
      <c r="BU110" s="863"/>
      <c r="BV110" s="863">
        <v>2415305</v>
      </c>
      <c r="BW110" s="863"/>
      <c r="BX110" s="863"/>
      <c r="BY110" s="863"/>
      <c r="BZ110" s="863"/>
      <c r="CA110" s="863">
        <v>2551654</v>
      </c>
      <c r="CB110" s="863"/>
      <c r="CC110" s="863"/>
      <c r="CD110" s="863"/>
      <c r="CE110" s="863"/>
      <c r="CF110" s="887">
        <v>95.9</v>
      </c>
      <c r="CG110" s="888"/>
      <c r="CH110" s="888"/>
      <c r="CI110" s="888"/>
      <c r="CJ110" s="888"/>
      <c r="CK110" s="951" t="s">
        <v>405</v>
      </c>
      <c r="CL110" s="837"/>
      <c r="CM110" s="912" t="s">
        <v>406</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111</v>
      </c>
      <c r="DH110" s="863"/>
      <c r="DI110" s="863"/>
      <c r="DJ110" s="863"/>
      <c r="DK110" s="863"/>
      <c r="DL110" s="863" t="s">
        <v>111</v>
      </c>
      <c r="DM110" s="863"/>
      <c r="DN110" s="863"/>
      <c r="DO110" s="863"/>
      <c r="DP110" s="863"/>
      <c r="DQ110" s="863" t="s">
        <v>111</v>
      </c>
      <c r="DR110" s="863"/>
      <c r="DS110" s="863"/>
      <c r="DT110" s="863"/>
      <c r="DU110" s="863"/>
      <c r="DV110" s="864" t="s">
        <v>111</v>
      </c>
      <c r="DW110" s="864"/>
      <c r="DX110" s="864"/>
      <c r="DY110" s="864"/>
      <c r="DZ110" s="865"/>
    </row>
    <row r="111" spans="1:131" s="199" customFormat="1" ht="26.25" customHeight="1">
      <c r="A111" s="792" t="s">
        <v>407</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111</v>
      </c>
      <c r="AB111" s="944"/>
      <c r="AC111" s="944"/>
      <c r="AD111" s="944"/>
      <c r="AE111" s="945"/>
      <c r="AF111" s="946" t="s">
        <v>111</v>
      </c>
      <c r="AG111" s="944"/>
      <c r="AH111" s="944"/>
      <c r="AI111" s="944"/>
      <c r="AJ111" s="945"/>
      <c r="AK111" s="946" t="s">
        <v>111</v>
      </c>
      <c r="AL111" s="944"/>
      <c r="AM111" s="944"/>
      <c r="AN111" s="944"/>
      <c r="AO111" s="945"/>
      <c r="AP111" s="947" t="s">
        <v>111</v>
      </c>
      <c r="AQ111" s="948"/>
      <c r="AR111" s="948"/>
      <c r="AS111" s="948"/>
      <c r="AT111" s="949"/>
      <c r="AU111" s="957"/>
      <c r="AV111" s="958"/>
      <c r="AW111" s="958"/>
      <c r="AX111" s="958"/>
      <c r="AY111" s="958"/>
      <c r="AZ111" s="833" t="s">
        <v>408</v>
      </c>
      <c r="BA111" s="768"/>
      <c r="BB111" s="768"/>
      <c r="BC111" s="768"/>
      <c r="BD111" s="768"/>
      <c r="BE111" s="768"/>
      <c r="BF111" s="768"/>
      <c r="BG111" s="768"/>
      <c r="BH111" s="768"/>
      <c r="BI111" s="768"/>
      <c r="BJ111" s="768"/>
      <c r="BK111" s="768"/>
      <c r="BL111" s="768"/>
      <c r="BM111" s="768"/>
      <c r="BN111" s="768"/>
      <c r="BO111" s="768"/>
      <c r="BP111" s="769"/>
      <c r="BQ111" s="834">
        <v>198</v>
      </c>
      <c r="BR111" s="835"/>
      <c r="BS111" s="835"/>
      <c r="BT111" s="835"/>
      <c r="BU111" s="835"/>
      <c r="BV111" s="835" t="s">
        <v>111</v>
      </c>
      <c r="BW111" s="835"/>
      <c r="BX111" s="835"/>
      <c r="BY111" s="835"/>
      <c r="BZ111" s="835"/>
      <c r="CA111" s="835" t="s">
        <v>111</v>
      </c>
      <c r="CB111" s="835"/>
      <c r="CC111" s="835"/>
      <c r="CD111" s="835"/>
      <c r="CE111" s="835"/>
      <c r="CF111" s="896" t="s">
        <v>111</v>
      </c>
      <c r="CG111" s="897"/>
      <c r="CH111" s="897"/>
      <c r="CI111" s="897"/>
      <c r="CJ111" s="897"/>
      <c r="CK111" s="952"/>
      <c r="CL111" s="839"/>
      <c r="CM111" s="842" t="s">
        <v>409</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111</v>
      </c>
      <c r="DH111" s="835"/>
      <c r="DI111" s="835"/>
      <c r="DJ111" s="835"/>
      <c r="DK111" s="835"/>
      <c r="DL111" s="835" t="s">
        <v>111</v>
      </c>
      <c r="DM111" s="835"/>
      <c r="DN111" s="835"/>
      <c r="DO111" s="835"/>
      <c r="DP111" s="835"/>
      <c r="DQ111" s="835" t="s">
        <v>111</v>
      </c>
      <c r="DR111" s="835"/>
      <c r="DS111" s="835"/>
      <c r="DT111" s="835"/>
      <c r="DU111" s="835"/>
      <c r="DV111" s="812" t="s">
        <v>111</v>
      </c>
      <c r="DW111" s="812"/>
      <c r="DX111" s="812"/>
      <c r="DY111" s="812"/>
      <c r="DZ111" s="813"/>
    </row>
    <row r="112" spans="1:131" s="199" customFormat="1" ht="26.25" customHeight="1">
      <c r="A112" s="937" t="s">
        <v>410</v>
      </c>
      <c r="B112" s="938"/>
      <c r="C112" s="768" t="s">
        <v>411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111</v>
      </c>
      <c r="AB112" s="798"/>
      <c r="AC112" s="798"/>
      <c r="AD112" s="798"/>
      <c r="AE112" s="799"/>
      <c r="AF112" s="800" t="s">
        <v>111</v>
      </c>
      <c r="AG112" s="798"/>
      <c r="AH112" s="798"/>
      <c r="AI112" s="798"/>
      <c r="AJ112" s="799"/>
      <c r="AK112" s="800" t="s">
        <v>111</v>
      </c>
      <c r="AL112" s="798"/>
      <c r="AM112" s="798"/>
      <c r="AN112" s="798"/>
      <c r="AO112" s="799"/>
      <c r="AP112" s="845" t="s">
        <v>111</v>
      </c>
      <c r="AQ112" s="846"/>
      <c r="AR112" s="846"/>
      <c r="AS112" s="846"/>
      <c r="AT112" s="847"/>
      <c r="AU112" s="957"/>
      <c r="AV112" s="958"/>
      <c r="AW112" s="958"/>
      <c r="AX112" s="958"/>
      <c r="AY112" s="958"/>
      <c r="AZ112" s="833" t="s">
        <v>412</v>
      </c>
      <c r="BA112" s="768"/>
      <c r="BB112" s="768"/>
      <c r="BC112" s="768"/>
      <c r="BD112" s="768"/>
      <c r="BE112" s="768"/>
      <c r="BF112" s="768"/>
      <c r="BG112" s="768"/>
      <c r="BH112" s="768"/>
      <c r="BI112" s="768"/>
      <c r="BJ112" s="768"/>
      <c r="BK112" s="768"/>
      <c r="BL112" s="768"/>
      <c r="BM112" s="768"/>
      <c r="BN112" s="768"/>
      <c r="BO112" s="768"/>
      <c r="BP112" s="769"/>
      <c r="BQ112" s="834">
        <v>1551595</v>
      </c>
      <c r="BR112" s="835"/>
      <c r="BS112" s="835"/>
      <c r="BT112" s="835"/>
      <c r="BU112" s="835"/>
      <c r="BV112" s="835">
        <v>1465441</v>
      </c>
      <c r="BW112" s="835"/>
      <c r="BX112" s="835"/>
      <c r="BY112" s="835"/>
      <c r="BZ112" s="835"/>
      <c r="CA112" s="835">
        <v>1454545</v>
      </c>
      <c r="CB112" s="835"/>
      <c r="CC112" s="835"/>
      <c r="CD112" s="835"/>
      <c r="CE112" s="835"/>
      <c r="CF112" s="896">
        <v>54.7</v>
      </c>
      <c r="CG112" s="897"/>
      <c r="CH112" s="897"/>
      <c r="CI112" s="897"/>
      <c r="CJ112" s="897"/>
      <c r="CK112" s="952"/>
      <c r="CL112" s="839"/>
      <c r="CM112" s="842" t="s">
        <v>413</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111</v>
      </c>
      <c r="DH112" s="835"/>
      <c r="DI112" s="835"/>
      <c r="DJ112" s="835"/>
      <c r="DK112" s="835"/>
      <c r="DL112" s="835" t="s">
        <v>111</v>
      </c>
      <c r="DM112" s="835"/>
      <c r="DN112" s="835"/>
      <c r="DO112" s="835"/>
      <c r="DP112" s="835"/>
      <c r="DQ112" s="835" t="s">
        <v>111</v>
      </c>
      <c r="DR112" s="835"/>
      <c r="DS112" s="835"/>
      <c r="DT112" s="835"/>
      <c r="DU112" s="835"/>
      <c r="DV112" s="812" t="s">
        <v>111</v>
      </c>
      <c r="DW112" s="812"/>
      <c r="DX112" s="812"/>
      <c r="DY112" s="812"/>
      <c r="DZ112" s="813"/>
    </row>
    <row r="113" spans="1:130" s="199" customFormat="1" ht="26.25" customHeight="1">
      <c r="A113" s="939"/>
      <c r="B113" s="940"/>
      <c r="C113" s="768" t="s">
        <v>414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162580</v>
      </c>
      <c r="AB113" s="944"/>
      <c r="AC113" s="944"/>
      <c r="AD113" s="944"/>
      <c r="AE113" s="945"/>
      <c r="AF113" s="946">
        <v>166731</v>
      </c>
      <c r="AG113" s="944"/>
      <c r="AH113" s="944"/>
      <c r="AI113" s="944"/>
      <c r="AJ113" s="945"/>
      <c r="AK113" s="946">
        <v>170413</v>
      </c>
      <c r="AL113" s="944"/>
      <c r="AM113" s="944"/>
      <c r="AN113" s="944"/>
      <c r="AO113" s="945"/>
      <c r="AP113" s="947">
        <v>6.4</v>
      </c>
      <c r="AQ113" s="948"/>
      <c r="AR113" s="948"/>
      <c r="AS113" s="948"/>
      <c r="AT113" s="949"/>
      <c r="AU113" s="957"/>
      <c r="AV113" s="958"/>
      <c r="AW113" s="958"/>
      <c r="AX113" s="958"/>
      <c r="AY113" s="958"/>
      <c r="AZ113" s="833" t="s">
        <v>415</v>
      </c>
      <c r="BA113" s="768"/>
      <c r="BB113" s="768"/>
      <c r="BC113" s="768"/>
      <c r="BD113" s="768"/>
      <c r="BE113" s="768"/>
      <c r="BF113" s="768"/>
      <c r="BG113" s="768"/>
      <c r="BH113" s="768"/>
      <c r="BI113" s="768"/>
      <c r="BJ113" s="768"/>
      <c r="BK113" s="768"/>
      <c r="BL113" s="768"/>
      <c r="BM113" s="768"/>
      <c r="BN113" s="768"/>
      <c r="BO113" s="768"/>
      <c r="BP113" s="769"/>
      <c r="BQ113" s="834">
        <v>74335</v>
      </c>
      <c r="BR113" s="835"/>
      <c r="BS113" s="835"/>
      <c r="BT113" s="835"/>
      <c r="BU113" s="835"/>
      <c r="BV113" s="835">
        <v>108439</v>
      </c>
      <c r="BW113" s="835"/>
      <c r="BX113" s="835"/>
      <c r="BY113" s="835"/>
      <c r="BZ113" s="835"/>
      <c r="CA113" s="835">
        <v>131976</v>
      </c>
      <c r="CB113" s="835"/>
      <c r="CC113" s="835"/>
      <c r="CD113" s="835"/>
      <c r="CE113" s="835"/>
      <c r="CF113" s="896">
        <v>5</v>
      </c>
      <c r="CG113" s="897"/>
      <c r="CH113" s="897"/>
      <c r="CI113" s="897"/>
      <c r="CJ113" s="897"/>
      <c r="CK113" s="952"/>
      <c r="CL113" s="839"/>
      <c r="CM113" s="842" t="s">
        <v>416</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111</v>
      </c>
      <c r="DH113" s="798"/>
      <c r="DI113" s="798"/>
      <c r="DJ113" s="798"/>
      <c r="DK113" s="799"/>
      <c r="DL113" s="800" t="s">
        <v>111</v>
      </c>
      <c r="DM113" s="798"/>
      <c r="DN113" s="798"/>
      <c r="DO113" s="798"/>
      <c r="DP113" s="799"/>
      <c r="DQ113" s="800" t="s">
        <v>111</v>
      </c>
      <c r="DR113" s="798"/>
      <c r="DS113" s="798"/>
      <c r="DT113" s="798"/>
      <c r="DU113" s="799"/>
      <c r="DV113" s="845" t="s">
        <v>111</v>
      </c>
      <c r="DW113" s="846"/>
      <c r="DX113" s="846"/>
      <c r="DY113" s="846"/>
      <c r="DZ113" s="847"/>
    </row>
    <row r="114" spans="1:130" s="199" customFormat="1" ht="26.25" customHeight="1">
      <c r="A114" s="939"/>
      <c r="B114" s="940"/>
      <c r="C114" s="768" t="s">
        <v>417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12487</v>
      </c>
      <c r="AB114" s="798"/>
      <c r="AC114" s="798"/>
      <c r="AD114" s="798"/>
      <c r="AE114" s="799"/>
      <c r="AF114" s="800">
        <v>13112</v>
      </c>
      <c r="AG114" s="798"/>
      <c r="AH114" s="798"/>
      <c r="AI114" s="798"/>
      <c r="AJ114" s="799"/>
      <c r="AK114" s="800">
        <v>14315</v>
      </c>
      <c r="AL114" s="798"/>
      <c r="AM114" s="798"/>
      <c r="AN114" s="798"/>
      <c r="AO114" s="799"/>
      <c r="AP114" s="845">
        <v>0.5</v>
      </c>
      <c r="AQ114" s="846"/>
      <c r="AR114" s="846"/>
      <c r="AS114" s="846"/>
      <c r="AT114" s="847"/>
      <c r="AU114" s="957"/>
      <c r="AV114" s="958"/>
      <c r="AW114" s="958"/>
      <c r="AX114" s="958"/>
      <c r="AY114" s="958"/>
      <c r="AZ114" s="833" t="s">
        <v>418</v>
      </c>
      <c r="BA114" s="768"/>
      <c r="BB114" s="768"/>
      <c r="BC114" s="768"/>
      <c r="BD114" s="768"/>
      <c r="BE114" s="768"/>
      <c r="BF114" s="768"/>
      <c r="BG114" s="768"/>
      <c r="BH114" s="768"/>
      <c r="BI114" s="768"/>
      <c r="BJ114" s="768"/>
      <c r="BK114" s="768"/>
      <c r="BL114" s="768"/>
      <c r="BM114" s="768"/>
      <c r="BN114" s="768"/>
      <c r="BO114" s="768"/>
      <c r="BP114" s="769"/>
      <c r="BQ114" s="834">
        <v>224545</v>
      </c>
      <c r="BR114" s="835"/>
      <c r="BS114" s="835"/>
      <c r="BT114" s="835"/>
      <c r="BU114" s="835"/>
      <c r="BV114" s="835">
        <v>208598</v>
      </c>
      <c r="BW114" s="835"/>
      <c r="BX114" s="835"/>
      <c r="BY114" s="835"/>
      <c r="BZ114" s="835"/>
      <c r="CA114" s="835">
        <v>174683</v>
      </c>
      <c r="CB114" s="835"/>
      <c r="CC114" s="835"/>
      <c r="CD114" s="835"/>
      <c r="CE114" s="835"/>
      <c r="CF114" s="896">
        <v>6.6</v>
      </c>
      <c r="CG114" s="897"/>
      <c r="CH114" s="897"/>
      <c r="CI114" s="897"/>
      <c r="CJ114" s="897"/>
      <c r="CK114" s="952"/>
      <c r="CL114" s="839"/>
      <c r="CM114" s="842" t="s">
        <v>419</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111</v>
      </c>
      <c r="DH114" s="798"/>
      <c r="DI114" s="798"/>
      <c r="DJ114" s="798"/>
      <c r="DK114" s="799"/>
      <c r="DL114" s="800" t="s">
        <v>111</v>
      </c>
      <c r="DM114" s="798"/>
      <c r="DN114" s="798"/>
      <c r="DO114" s="798"/>
      <c r="DP114" s="799"/>
      <c r="DQ114" s="800" t="s">
        <v>111</v>
      </c>
      <c r="DR114" s="798"/>
      <c r="DS114" s="798"/>
      <c r="DT114" s="798"/>
      <c r="DU114" s="799"/>
      <c r="DV114" s="845" t="s">
        <v>111</v>
      </c>
      <c r="DW114" s="846"/>
      <c r="DX114" s="846"/>
      <c r="DY114" s="846"/>
      <c r="DZ114" s="847"/>
    </row>
    <row r="115" spans="1:130" s="199" customFormat="1" ht="26.25" customHeight="1">
      <c r="A115" s="939"/>
      <c r="B115" s="940"/>
      <c r="C115" s="768" t="s">
        <v>420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111</v>
      </c>
      <c r="AB115" s="944"/>
      <c r="AC115" s="944"/>
      <c r="AD115" s="944"/>
      <c r="AE115" s="945"/>
      <c r="AF115" s="946">
        <v>738</v>
      </c>
      <c r="AG115" s="944"/>
      <c r="AH115" s="944"/>
      <c r="AI115" s="944"/>
      <c r="AJ115" s="945"/>
      <c r="AK115" s="946">
        <v>727</v>
      </c>
      <c r="AL115" s="944"/>
      <c r="AM115" s="944"/>
      <c r="AN115" s="944"/>
      <c r="AO115" s="945"/>
      <c r="AP115" s="947">
        <v>0</v>
      </c>
      <c r="AQ115" s="948"/>
      <c r="AR115" s="948"/>
      <c r="AS115" s="948"/>
      <c r="AT115" s="949"/>
      <c r="AU115" s="957"/>
      <c r="AV115" s="958"/>
      <c r="AW115" s="958"/>
      <c r="AX115" s="958"/>
      <c r="AY115" s="958"/>
      <c r="AZ115" s="833" t="s">
        <v>421</v>
      </c>
      <c r="BA115" s="768"/>
      <c r="BB115" s="768"/>
      <c r="BC115" s="768"/>
      <c r="BD115" s="768"/>
      <c r="BE115" s="768"/>
      <c r="BF115" s="768"/>
      <c r="BG115" s="768"/>
      <c r="BH115" s="768"/>
      <c r="BI115" s="768"/>
      <c r="BJ115" s="768"/>
      <c r="BK115" s="768"/>
      <c r="BL115" s="768"/>
      <c r="BM115" s="768"/>
      <c r="BN115" s="768"/>
      <c r="BO115" s="768"/>
      <c r="BP115" s="769"/>
      <c r="BQ115" s="834" t="s">
        <v>111</v>
      </c>
      <c r="BR115" s="835"/>
      <c r="BS115" s="835"/>
      <c r="BT115" s="835"/>
      <c r="BU115" s="835"/>
      <c r="BV115" s="835" t="s">
        <v>111</v>
      </c>
      <c r="BW115" s="835"/>
      <c r="BX115" s="835"/>
      <c r="BY115" s="835"/>
      <c r="BZ115" s="835"/>
      <c r="CA115" s="835" t="s">
        <v>111</v>
      </c>
      <c r="CB115" s="835"/>
      <c r="CC115" s="835"/>
      <c r="CD115" s="835"/>
      <c r="CE115" s="835"/>
      <c r="CF115" s="896" t="s">
        <v>111</v>
      </c>
      <c r="CG115" s="897"/>
      <c r="CH115" s="897"/>
      <c r="CI115" s="897"/>
      <c r="CJ115" s="897"/>
      <c r="CK115" s="952"/>
      <c r="CL115" s="839"/>
      <c r="CM115" s="833" t="s">
        <v>422</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111</v>
      </c>
      <c r="DH115" s="798"/>
      <c r="DI115" s="798"/>
      <c r="DJ115" s="798"/>
      <c r="DK115" s="799"/>
      <c r="DL115" s="800" t="s">
        <v>111</v>
      </c>
      <c r="DM115" s="798"/>
      <c r="DN115" s="798"/>
      <c r="DO115" s="798"/>
      <c r="DP115" s="799"/>
      <c r="DQ115" s="800" t="s">
        <v>111</v>
      </c>
      <c r="DR115" s="798"/>
      <c r="DS115" s="798"/>
      <c r="DT115" s="798"/>
      <c r="DU115" s="799"/>
      <c r="DV115" s="845" t="s">
        <v>111</v>
      </c>
      <c r="DW115" s="846"/>
      <c r="DX115" s="846"/>
      <c r="DY115" s="846"/>
      <c r="DZ115" s="847"/>
    </row>
    <row r="116" spans="1:130" s="199" customFormat="1" ht="26.25" customHeight="1">
      <c r="A116" s="941"/>
      <c r="B116" s="942"/>
      <c r="C116" s="901" t="s">
        <v>423</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111</v>
      </c>
      <c r="AB116" s="798"/>
      <c r="AC116" s="798"/>
      <c r="AD116" s="798"/>
      <c r="AE116" s="799"/>
      <c r="AF116" s="800" t="s">
        <v>111</v>
      </c>
      <c r="AG116" s="798"/>
      <c r="AH116" s="798"/>
      <c r="AI116" s="798"/>
      <c r="AJ116" s="799"/>
      <c r="AK116" s="800" t="s">
        <v>111</v>
      </c>
      <c r="AL116" s="798"/>
      <c r="AM116" s="798"/>
      <c r="AN116" s="798"/>
      <c r="AO116" s="799"/>
      <c r="AP116" s="845" t="s">
        <v>111</v>
      </c>
      <c r="AQ116" s="846"/>
      <c r="AR116" s="846"/>
      <c r="AS116" s="846"/>
      <c r="AT116" s="847"/>
      <c r="AU116" s="957"/>
      <c r="AV116" s="958"/>
      <c r="AW116" s="958"/>
      <c r="AX116" s="958"/>
      <c r="AY116" s="958"/>
      <c r="AZ116" s="884" t="s">
        <v>424</v>
      </c>
      <c r="BA116" s="885"/>
      <c r="BB116" s="885"/>
      <c r="BC116" s="885"/>
      <c r="BD116" s="885"/>
      <c r="BE116" s="885"/>
      <c r="BF116" s="885"/>
      <c r="BG116" s="885"/>
      <c r="BH116" s="885"/>
      <c r="BI116" s="885"/>
      <c r="BJ116" s="885"/>
      <c r="BK116" s="885"/>
      <c r="BL116" s="885"/>
      <c r="BM116" s="885"/>
      <c r="BN116" s="885"/>
      <c r="BO116" s="885"/>
      <c r="BP116" s="886"/>
      <c r="BQ116" s="834" t="s">
        <v>111</v>
      </c>
      <c r="BR116" s="835"/>
      <c r="BS116" s="835"/>
      <c r="BT116" s="835"/>
      <c r="BU116" s="835"/>
      <c r="BV116" s="835" t="s">
        <v>111</v>
      </c>
      <c r="BW116" s="835"/>
      <c r="BX116" s="835"/>
      <c r="BY116" s="835"/>
      <c r="BZ116" s="835"/>
      <c r="CA116" s="835" t="s">
        <v>111</v>
      </c>
      <c r="CB116" s="835"/>
      <c r="CC116" s="835"/>
      <c r="CD116" s="835"/>
      <c r="CE116" s="835"/>
      <c r="CF116" s="896" t="s">
        <v>111</v>
      </c>
      <c r="CG116" s="897"/>
      <c r="CH116" s="897"/>
      <c r="CI116" s="897"/>
      <c r="CJ116" s="897"/>
      <c r="CK116" s="952"/>
      <c r="CL116" s="839"/>
      <c r="CM116" s="842" t="s">
        <v>425</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111</v>
      </c>
      <c r="DH116" s="798"/>
      <c r="DI116" s="798"/>
      <c r="DJ116" s="798"/>
      <c r="DK116" s="799"/>
      <c r="DL116" s="800" t="s">
        <v>111</v>
      </c>
      <c r="DM116" s="798"/>
      <c r="DN116" s="798"/>
      <c r="DO116" s="798"/>
      <c r="DP116" s="799"/>
      <c r="DQ116" s="800" t="s">
        <v>111</v>
      </c>
      <c r="DR116" s="798"/>
      <c r="DS116" s="798"/>
      <c r="DT116" s="798"/>
      <c r="DU116" s="799"/>
      <c r="DV116" s="845" t="s">
        <v>111</v>
      </c>
      <c r="DW116" s="846"/>
      <c r="DX116" s="846"/>
      <c r="DY116" s="846"/>
      <c r="DZ116" s="847"/>
    </row>
    <row r="117" spans="1:130" s="199" customFormat="1" ht="26.25" customHeight="1">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426</v>
      </c>
      <c r="Z117" s="924"/>
      <c r="AA117" s="929">
        <v>390109</v>
      </c>
      <c r="AB117" s="930"/>
      <c r="AC117" s="930"/>
      <c r="AD117" s="930"/>
      <c r="AE117" s="931"/>
      <c r="AF117" s="932">
        <v>381174</v>
      </c>
      <c r="AG117" s="930"/>
      <c r="AH117" s="930"/>
      <c r="AI117" s="930"/>
      <c r="AJ117" s="931"/>
      <c r="AK117" s="932">
        <v>385636</v>
      </c>
      <c r="AL117" s="930"/>
      <c r="AM117" s="930"/>
      <c r="AN117" s="930"/>
      <c r="AO117" s="931"/>
      <c r="AP117" s="933"/>
      <c r="AQ117" s="934"/>
      <c r="AR117" s="934"/>
      <c r="AS117" s="934"/>
      <c r="AT117" s="935"/>
      <c r="AU117" s="957"/>
      <c r="AV117" s="958"/>
      <c r="AW117" s="958"/>
      <c r="AX117" s="958"/>
      <c r="AY117" s="958"/>
      <c r="AZ117" s="884" t="s">
        <v>427</v>
      </c>
      <c r="BA117" s="885"/>
      <c r="BB117" s="885"/>
      <c r="BC117" s="885"/>
      <c r="BD117" s="885"/>
      <c r="BE117" s="885"/>
      <c r="BF117" s="885"/>
      <c r="BG117" s="885"/>
      <c r="BH117" s="885"/>
      <c r="BI117" s="885"/>
      <c r="BJ117" s="885"/>
      <c r="BK117" s="885"/>
      <c r="BL117" s="885"/>
      <c r="BM117" s="885"/>
      <c r="BN117" s="885"/>
      <c r="BO117" s="885"/>
      <c r="BP117" s="886"/>
      <c r="BQ117" s="834" t="s">
        <v>111</v>
      </c>
      <c r="BR117" s="835"/>
      <c r="BS117" s="835"/>
      <c r="BT117" s="835"/>
      <c r="BU117" s="835"/>
      <c r="BV117" s="835" t="s">
        <v>111</v>
      </c>
      <c r="BW117" s="835"/>
      <c r="BX117" s="835"/>
      <c r="BY117" s="835"/>
      <c r="BZ117" s="835"/>
      <c r="CA117" s="835" t="s">
        <v>111</v>
      </c>
      <c r="CB117" s="835"/>
      <c r="CC117" s="835"/>
      <c r="CD117" s="835"/>
      <c r="CE117" s="835"/>
      <c r="CF117" s="896" t="s">
        <v>111</v>
      </c>
      <c r="CG117" s="897"/>
      <c r="CH117" s="897"/>
      <c r="CI117" s="897"/>
      <c r="CJ117" s="897"/>
      <c r="CK117" s="952"/>
      <c r="CL117" s="839"/>
      <c r="CM117" s="842" t="s">
        <v>428</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111</v>
      </c>
      <c r="DH117" s="798"/>
      <c r="DI117" s="798"/>
      <c r="DJ117" s="798"/>
      <c r="DK117" s="799"/>
      <c r="DL117" s="800" t="s">
        <v>111</v>
      </c>
      <c r="DM117" s="798"/>
      <c r="DN117" s="798"/>
      <c r="DO117" s="798"/>
      <c r="DP117" s="799"/>
      <c r="DQ117" s="800" t="s">
        <v>111</v>
      </c>
      <c r="DR117" s="798"/>
      <c r="DS117" s="798"/>
      <c r="DT117" s="798"/>
      <c r="DU117" s="799"/>
      <c r="DV117" s="845" t="s">
        <v>111</v>
      </c>
      <c r="DW117" s="846"/>
      <c r="DX117" s="846"/>
      <c r="DY117" s="846"/>
      <c r="DZ117" s="847"/>
    </row>
    <row r="118" spans="1:130" s="199" customFormat="1" ht="26.25" customHeight="1">
      <c r="A118" s="922" t="s">
        <v>402</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400</v>
      </c>
      <c r="AB118" s="923"/>
      <c r="AC118" s="923"/>
      <c r="AD118" s="923"/>
      <c r="AE118" s="924"/>
      <c r="AF118" s="925" t="s">
        <v>288</v>
      </c>
      <c r="AG118" s="923"/>
      <c r="AH118" s="923"/>
      <c r="AI118" s="923"/>
      <c r="AJ118" s="924"/>
      <c r="AK118" s="925" t="s">
        <v>287</v>
      </c>
      <c r="AL118" s="923"/>
      <c r="AM118" s="923"/>
      <c r="AN118" s="923"/>
      <c r="AO118" s="924"/>
      <c r="AP118" s="926" t="s">
        <v>401</v>
      </c>
      <c r="AQ118" s="927"/>
      <c r="AR118" s="927"/>
      <c r="AS118" s="927"/>
      <c r="AT118" s="928"/>
      <c r="AU118" s="957"/>
      <c r="AV118" s="958"/>
      <c r="AW118" s="958"/>
      <c r="AX118" s="958"/>
      <c r="AY118" s="958"/>
      <c r="AZ118" s="900" t="s">
        <v>429</v>
      </c>
      <c r="BA118" s="901"/>
      <c r="BB118" s="901"/>
      <c r="BC118" s="901"/>
      <c r="BD118" s="901"/>
      <c r="BE118" s="901"/>
      <c r="BF118" s="901"/>
      <c r="BG118" s="901"/>
      <c r="BH118" s="901"/>
      <c r="BI118" s="901"/>
      <c r="BJ118" s="901"/>
      <c r="BK118" s="901"/>
      <c r="BL118" s="901"/>
      <c r="BM118" s="901"/>
      <c r="BN118" s="901"/>
      <c r="BO118" s="901"/>
      <c r="BP118" s="902"/>
      <c r="BQ118" s="903" t="s">
        <v>111</v>
      </c>
      <c r="BR118" s="866"/>
      <c r="BS118" s="866"/>
      <c r="BT118" s="866"/>
      <c r="BU118" s="866"/>
      <c r="BV118" s="866" t="s">
        <v>111</v>
      </c>
      <c r="BW118" s="866"/>
      <c r="BX118" s="866"/>
      <c r="BY118" s="866"/>
      <c r="BZ118" s="866"/>
      <c r="CA118" s="866" t="s">
        <v>111</v>
      </c>
      <c r="CB118" s="866"/>
      <c r="CC118" s="866"/>
      <c r="CD118" s="866"/>
      <c r="CE118" s="866"/>
      <c r="CF118" s="896" t="s">
        <v>111</v>
      </c>
      <c r="CG118" s="897"/>
      <c r="CH118" s="897"/>
      <c r="CI118" s="897"/>
      <c r="CJ118" s="897"/>
      <c r="CK118" s="952"/>
      <c r="CL118" s="839"/>
      <c r="CM118" s="842" t="s">
        <v>430</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111</v>
      </c>
      <c r="DH118" s="798"/>
      <c r="DI118" s="798"/>
      <c r="DJ118" s="798"/>
      <c r="DK118" s="799"/>
      <c r="DL118" s="800" t="s">
        <v>111</v>
      </c>
      <c r="DM118" s="798"/>
      <c r="DN118" s="798"/>
      <c r="DO118" s="798"/>
      <c r="DP118" s="799"/>
      <c r="DQ118" s="800" t="s">
        <v>111</v>
      </c>
      <c r="DR118" s="798"/>
      <c r="DS118" s="798"/>
      <c r="DT118" s="798"/>
      <c r="DU118" s="799"/>
      <c r="DV118" s="845" t="s">
        <v>111</v>
      </c>
      <c r="DW118" s="846"/>
      <c r="DX118" s="846"/>
      <c r="DY118" s="846"/>
      <c r="DZ118" s="847"/>
    </row>
    <row r="119" spans="1:130" s="199" customFormat="1" ht="26.25" customHeight="1">
      <c r="A119" s="836" t="s">
        <v>405</v>
      </c>
      <c r="B119" s="837"/>
      <c r="C119" s="912" t="s">
        <v>406</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111</v>
      </c>
      <c r="AB119" s="916"/>
      <c r="AC119" s="916"/>
      <c r="AD119" s="916"/>
      <c r="AE119" s="917"/>
      <c r="AF119" s="918" t="s">
        <v>111</v>
      </c>
      <c r="AG119" s="916"/>
      <c r="AH119" s="916"/>
      <c r="AI119" s="916"/>
      <c r="AJ119" s="917"/>
      <c r="AK119" s="918" t="s">
        <v>111</v>
      </c>
      <c r="AL119" s="916"/>
      <c r="AM119" s="916"/>
      <c r="AN119" s="916"/>
      <c r="AO119" s="917"/>
      <c r="AP119" s="919" t="s">
        <v>111</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431</v>
      </c>
      <c r="BP119" s="899"/>
      <c r="BQ119" s="903">
        <v>4283907</v>
      </c>
      <c r="BR119" s="866"/>
      <c r="BS119" s="866"/>
      <c r="BT119" s="866"/>
      <c r="BU119" s="866"/>
      <c r="BV119" s="866">
        <v>4197783</v>
      </c>
      <c r="BW119" s="866"/>
      <c r="BX119" s="866"/>
      <c r="BY119" s="866"/>
      <c r="BZ119" s="866"/>
      <c r="CA119" s="866">
        <v>4312858</v>
      </c>
      <c r="CB119" s="866"/>
      <c r="CC119" s="866"/>
      <c r="CD119" s="866"/>
      <c r="CE119" s="866"/>
      <c r="CF119" s="764"/>
      <c r="CG119" s="765"/>
      <c r="CH119" s="765"/>
      <c r="CI119" s="765"/>
      <c r="CJ119" s="855"/>
      <c r="CK119" s="953"/>
      <c r="CL119" s="841"/>
      <c r="CM119" s="859" t="s">
        <v>432</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198</v>
      </c>
      <c r="DH119" s="781"/>
      <c r="DI119" s="781"/>
      <c r="DJ119" s="781"/>
      <c r="DK119" s="782"/>
      <c r="DL119" s="783" t="s">
        <v>111</v>
      </c>
      <c r="DM119" s="781"/>
      <c r="DN119" s="781"/>
      <c r="DO119" s="781"/>
      <c r="DP119" s="782"/>
      <c r="DQ119" s="783" t="s">
        <v>111</v>
      </c>
      <c r="DR119" s="781"/>
      <c r="DS119" s="781"/>
      <c r="DT119" s="781"/>
      <c r="DU119" s="782"/>
      <c r="DV119" s="869" t="s">
        <v>111</v>
      </c>
      <c r="DW119" s="870"/>
      <c r="DX119" s="870"/>
      <c r="DY119" s="870"/>
      <c r="DZ119" s="871"/>
    </row>
    <row r="120" spans="1:130" s="199" customFormat="1" ht="26.25" customHeight="1">
      <c r="A120" s="838"/>
      <c r="B120" s="839"/>
      <c r="C120" s="842" t="s">
        <v>409</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111</v>
      </c>
      <c r="AB120" s="798"/>
      <c r="AC120" s="798"/>
      <c r="AD120" s="798"/>
      <c r="AE120" s="799"/>
      <c r="AF120" s="800" t="s">
        <v>111</v>
      </c>
      <c r="AG120" s="798"/>
      <c r="AH120" s="798"/>
      <c r="AI120" s="798"/>
      <c r="AJ120" s="799"/>
      <c r="AK120" s="800" t="s">
        <v>111</v>
      </c>
      <c r="AL120" s="798"/>
      <c r="AM120" s="798"/>
      <c r="AN120" s="798"/>
      <c r="AO120" s="799"/>
      <c r="AP120" s="845" t="s">
        <v>111</v>
      </c>
      <c r="AQ120" s="846"/>
      <c r="AR120" s="846"/>
      <c r="AS120" s="846"/>
      <c r="AT120" s="847"/>
      <c r="AU120" s="904" t="s">
        <v>433</v>
      </c>
      <c r="AV120" s="905"/>
      <c r="AW120" s="905"/>
      <c r="AX120" s="905"/>
      <c r="AY120" s="906"/>
      <c r="AZ120" s="881" t="s">
        <v>434</v>
      </c>
      <c r="BA120" s="826"/>
      <c r="BB120" s="826"/>
      <c r="BC120" s="826"/>
      <c r="BD120" s="826"/>
      <c r="BE120" s="826"/>
      <c r="BF120" s="826"/>
      <c r="BG120" s="826"/>
      <c r="BH120" s="826"/>
      <c r="BI120" s="826"/>
      <c r="BJ120" s="826"/>
      <c r="BK120" s="826"/>
      <c r="BL120" s="826"/>
      <c r="BM120" s="826"/>
      <c r="BN120" s="826"/>
      <c r="BO120" s="826"/>
      <c r="BP120" s="827"/>
      <c r="BQ120" s="882">
        <v>1786322</v>
      </c>
      <c r="BR120" s="863"/>
      <c r="BS120" s="863"/>
      <c r="BT120" s="863"/>
      <c r="BU120" s="863"/>
      <c r="BV120" s="863">
        <v>1917877</v>
      </c>
      <c r="BW120" s="863"/>
      <c r="BX120" s="863"/>
      <c r="BY120" s="863"/>
      <c r="BZ120" s="863"/>
      <c r="CA120" s="863">
        <v>2042262</v>
      </c>
      <c r="CB120" s="863"/>
      <c r="CC120" s="863"/>
      <c r="CD120" s="863"/>
      <c r="CE120" s="863"/>
      <c r="CF120" s="887">
        <v>76.8</v>
      </c>
      <c r="CG120" s="888"/>
      <c r="CH120" s="888"/>
      <c r="CI120" s="888"/>
      <c r="CJ120" s="888"/>
      <c r="CK120" s="889" t="s">
        <v>435</v>
      </c>
      <c r="CL120" s="873"/>
      <c r="CM120" s="873"/>
      <c r="CN120" s="873"/>
      <c r="CO120" s="874"/>
      <c r="CP120" s="893" t="s">
        <v>385</v>
      </c>
      <c r="CQ120" s="894"/>
      <c r="CR120" s="894"/>
      <c r="CS120" s="894"/>
      <c r="CT120" s="894"/>
      <c r="CU120" s="894"/>
      <c r="CV120" s="894"/>
      <c r="CW120" s="894"/>
      <c r="CX120" s="894"/>
      <c r="CY120" s="894"/>
      <c r="CZ120" s="894"/>
      <c r="DA120" s="894"/>
      <c r="DB120" s="894"/>
      <c r="DC120" s="894"/>
      <c r="DD120" s="894"/>
      <c r="DE120" s="894"/>
      <c r="DF120" s="895"/>
      <c r="DG120" s="882">
        <v>1378595</v>
      </c>
      <c r="DH120" s="863"/>
      <c r="DI120" s="863"/>
      <c r="DJ120" s="863"/>
      <c r="DK120" s="863"/>
      <c r="DL120" s="863">
        <v>1318150</v>
      </c>
      <c r="DM120" s="863"/>
      <c r="DN120" s="863"/>
      <c r="DO120" s="863"/>
      <c r="DP120" s="863"/>
      <c r="DQ120" s="863">
        <v>1333019</v>
      </c>
      <c r="DR120" s="863"/>
      <c r="DS120" s="863"/>
      <c r="DT120" s="863"/>
      <c r="DU120" s="863"/>
      <c r="DV120" s="864">
        <v>50.1</v>
      </c>
      <c r="DW120" s="864"/>
      <c r="DX120" s="864"/>
      <c r="DY120" s="864"/>
      <c r="DZ120" s="865"/>
    </row>
    <row r="121" spans="1:130" s="199" customFormat="1" ht="26.25" customHeight="1">
      <c r="A121" s="838"/>
      <c r="B121" s="839"/>
      <c r="C121" s="884" t="s">
        <v>436</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111</v>
      </c>
      <c r="AB121" s="798"/>
      <c r="AC121" s="798"/>
      <c r="AD121" s="798"/>
      <c r="AE121" s="799"/>
      <c r="AF121" s="800" t="s">
        <v>111</v>
      </c>
      <c r="AG121" s="798"/>
      <c r="AH121" s="798"/>
      <c r="AI121" s="798"/>
      <c r="AJ121" s="799"/>
      <c r="AK121" s="800" t="s">
        <v>111</v>
      </c>
      <c r="AL121" s="798"/>
      <c r="AM121" s="798"/>
      <c r="AN121" s="798"/>
      <c r="AO121" s="799"/>
      <c r="AP121" s="845" t="s">
        <v>111</v>
      </c>
      <c r="AQ121" s="846"/>
      <c r="AR121" s="846"/>
      <c r="AS121" s="846"/>
      <c r="AT121" s="847"/>
      <c r="AU121" s="907"/>
      <c r="AV121" s="908"/>
      <c r="AW121" s="908"/>
      <c r="AX121" s="908"/>
      <c r="AY121" s="909"/>
      <c r="AZ121" s="833" t="s">
        <v>437</v>
      </c>
      <c r="BA121" s="768"/>
      <c r="BB121" s="768"/>
      <c r="BC121" s="768"/>
      <c r="BD121" s="768"/>
      <c r="BE121" s="768"/>
      <c r="BF121" s="768"/>
      <c r="BG121" s="768"/>
      <c r="BH121" s="768"/>
      <c r="BI121" s="768"/>
      <c r="BJ121" s="768"/>
      <c r="BK121" s="768"/>
      <c r="BL121" s="768"/>
      <c r="BM121" s="768"/>
      <c r="BN121" s="768"/>
      <c r="BO121" s="768"/>
      <c r="BP121" s="769"/>
      <c r="BQ121" s="834" t="s">
        <v>111</v>
      </c>
      <c r="BR121" s="835"/>
      <c r="BS121" s="835"/>
      <c r="BT121" s="835"/>
      <c r="BU121" s="835"/>
      <c r="BV121" s="835" t="s">
        <v>111</v>
      </c>
      <c r="BW121" s="835"/>
      <c r="BX121" s="835"/>
      <c r="BY121" s="835"/>
      <c r="BZ121" s="835"/>
      <c r="CA121" s="835" t="s">
        <v>111</v>
      </c>
      <c r="CB121" s="835"/>
      <c r="CC121" s="835"/>
      <c r="CD121" s="835"/>
      <c r="CE121" s="835"/>
      <c r="CF121" s="896" t="s">
        <v>111</v>
      </c>
      <c r="CG121" s="897"/>
      <c r="CH121" s="897"/>
      <c r="CI121" s="897"/>
      <c r="CJ121" s="897"/>
      <c r="CK121" s="890"/>
      <c r="CL121" s="876"/>
      <c r="CM121" s="876"/>
      <c r="CN121" s="876"/>
      <c r="CO121" s="877"/>
      <c r="CP121" s="856" t="s">
        <v>383</v>
      </c>
      <c r="CQ121" s="857"/>
      <c r="CR121" s="857"/>
      <c r="CS121" s="857"/>
      <c r="CT121" s="857"/>
      <c r="CU121" s="857"/>
      <c r="CV121" s="857"/>
      <c r="CW121" s="857"/>
      <c r="CX121" s="857"/>
      <c r="CY121" s="857"/>
      <c r="CZ121" s="857"/>
      <c r="DA121" s="857"/>
      <c r="DB121" s="857"/>
      <c r="DC121" s="857"/>
      <c r="DD121" s="857"/>
      <c r="DE121" s="857"/>
      <c r="DF121" s="858"/>
      <c r="DG121" s="834">
        <v>173000</v>
      </c>
      <c r="DH121" s="835"/>
      <c r="DI121" s="835"/>
      <c r="DJ121" s="835"/>
      <c r="DK121" s="835"/>
      <c r="DL121" s="835">
        <v>147291</v>
      </c>
      <c r="DM121" s="835"/>
      <c r="DN121" s="835"/>
      <c r="DO121" s="835"/>
      <c r="DP121" s="835"/>
      <c r="DQ121" s="835">
        <v>121526</v>
      </c>
      <c r="DR121" s="835"/>
      <c r="DS121" s="835"/>
      <c r="DT121" s="835"/>
      <c r="DU121" s="835"/>
      <c r="DV121" s="812">
        <v>4.5999999999999996</v>
      </c>
      <c r="DW121" s="812"/>
      <c r="DX121" s="812"/>
      <c r="DY121" s="812"/>
      <c r="DZ121" s="813"/>
    </row>
    <row r="122" spans="1:130" s="199" customFormat="1" ht="26.25" customHeight="1">
      <c r="A122" s="838"/>
      <c r="B122" s="839"/>
      <c r="C122" s="842" t="s">
        <v>419</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111</v>
      </c>
      <c r="AB122" s="798"/>
      <c r="AC122" s="798"/>
      <c r="AD122" s="798"/>
      <c r="AE122" s="799"/>
      <c r="AF122" s="800" t="s">
        <v>111</v>
      </c>
      <c r="AG122" s="798"/>
      <c r="AH122" s="798"/>
      <c r="AI122" s="798"/>
      <c r="AJ122" s="799"/>
      <c r="AK122" s="800" t="s">
        <v>111</v>
      </c>
      <c r="AL122" s="798"/>
      <c r="AM122" s="798"/>
      <c r="AN122" s="798"/>
      <c r="AO122" s="799"/>
      <c r="AP122" s="845" t="s">
        <v>111</v>
      </c>
      <c r="AQ122" s="846"/>
      <c r="AR122" s="846"/>
      <c r="AS122" s="846"/>
      <c r="AT122" s="847"/>
      <c r="AU122" s="907"/>
      <c r="AV122" s="908"/>
      <c r="AW122" s="908"/>
      <c r="AX122" s="908"/>
      <c r="AY122" s="909"/>
      <c r="AZ122" s="900" t="s">
        <v>438</v>
      </c>
      <c r="BA122" s="901"/>
      <c r="BB122" s="901"/>
      <c r="BC122" s="901"/>
      <c r="BD122" s="901"/>
      <c r="BE122" s="901"/>
      <c r="BF122" s="901"/>
      <c r="BG122" s="901"/>
      <c r="BH122" s="901"/>
      <c r="BI122" s="901"/>
      <c r="BJ122" s="901"/>
      <c r="BK122" s="901"/>
      <c r="BL122" s="901"/>
      <c r="BM122" s="901"/>
      <c r="BN122" s="901"/>
      <c r="BO122" s="901"/>
      <c r="BP122" s="902"/>
      <c r="BQ122" s="903">
        <v>3061666</v>
      </c>
      <c r="BR122" s="866"/>
      <c r="BS122" s="866"/>
      <c r="BT122" s="866"/>
      <c r="BU122" s="866"/>
      <c r="BV122" s="866">
        <v>3055758</v>
      </c>
      <c r="BW122" s="866"/>
      <c r="BX122" s="866"/>
      <c r="BY122" s="866"/>
      <c r="BZ122" s="866"/>
      <c r="CA122" s="866">
        <v>3076517</v>
      </c>
      <c r="CB122" s="866"/>
      <c r="CC122" s="866"/>
      <c r="CD122" s="866"/>
      <c r="CE122" s="866"/>
      <c r="CF122" s="867">
        <v>115.7</v>
      </c>
      <c r="CG122" s="868"/>
      <c r="CH122" s="868"/>
      <c r="CI122" s="868"/>
      <c r="CJ122" s="868"/>
      <c r="CK122" s="890"/>
      <c r="CL122" s="876"/>
      <c r="CM122" s="876"/>
      <c r="CN122" s="876"/>
      <c r="CO122" s="877"/>
      <c r="CP122" s="856"/>
      <c r="CQ122" s="857"/>
      <c r="CR122" s="857"/>
      <c r="CS122" s="857"/>
      <c r="CT122" s="857"/>
      <c r="CU122" s="857"/>
      <c r="CV122" s="857"/>
      <c r="CW122" s="857"/>
      <c r="CX122" s="857"/>
      <c r="CY122" s="857"/>
      <c r="CZ122" s="857"/>
      <c r="DA122" s="857"/>
      <c r="DB122" s="857"/>
      <c r="DC122" s="857"/>
      <c r="DD122" s="857"/>
      <c r="DE122" s="857"/>
      <c r="DF122" s="858"/>
      <c r="DG122" s="834"/>
      <c r="DH122" s="835"/>
      <c r="DI122" s="835"/>
      <c r="DJ122" s="835"/>
      <c r="DK122" s="835"/>
      <c r="DL122" s="835"/>
      <c r="DM122" s="835"/>
      <c r="DN122" s="835"/>
      <c r="DO122" s="835"/>
      <c r="DP122" s="835"/>
      <c r="DQ122" s="835"/>
      <c r="DR122" s="835"/>
      <c r="DS122" s="835"/>
      <c r="DT122" s="835"/>
      <c r="DU122" s="835"/>
      <c r="DV122" s="812"/>
      <c r="DW122" s="812"/>
      <c r="DX122" s="812"/>
      <c r="DY122" s="812"/>
      <c r="DZ122" s="813"/>
    </row>
    <row r="123" spans="1:130" s="199" customFormat="1" ht="26.25" customHeight="1">
      <c r="A123" s="838"/>
      <c r="B123" s="839"/>
      <c r="C123" s="842" t="s">
        <v>425</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111</v>
      </c>
      <c r="AB123" s="798"/>
      <c r="AC123" s="798"/>
      <c r="AD123" s="798"/>
      <c r="AE123" s="799"/>
      <c r="AF123" s="800" t="s">
        <v>111</v>
      </c>
      <c r="AG123" s="798"/>
      <c r="AH123" s="798"/>
      <c r="AI123" s="798"/>
      <c r="AJ123" s="799"/>
      <c r="AK123" s="800" t="s">
        <v>111</v>
      </c>
      <c r="AL123" s="798"/>
      <c r="AM123" s="798"/>
      <c r="AN123" s="798"/>
      <c r="AO123" s="799"/>
      <c r="AP123" s="845" t="s">
        <v>111</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439</v>
      </c>
      <c r="BP123" s="899"/>
      <c r="BQ123" s="853">
        <v>4847988</v>
      </c>
      <c r="BR123" s="854"/>
      <c r="BS123" s="854"/>
      <c r="BT123" s="854"/>
      <c r="BU123" s="854"/>
      <c r="BV123" s="854">
        <v>4973635</v>
      </c>
      <c r="BW123" s="854"/>
      <c r="BX123" s="854"/>
      <c r="BY123" s="854"/>
      <c r="BZ123" s="854"/>
      <c r="CA123" s="854">
        <v>5118779</v>
      </c>
      <c r="CB123" s="854"/>
      <c r="CC123" s="854"/>
      <c r="CD123" s="854"/>
      <c r="CE123" s="854"/>
      <c r="CF123" s="764"/>
      <c r="CG123" s="765"/>
      <c r="CH123" s="765"/>
      <c r="CI123" s="765"/>
      <c r="CJ123" s="855"/>
      <c r="CK123" s="890"/>
      <c r="CL123" s="876"/>
      <c r="CM123" s="876"/>
      <c r="CN123" s="876"/>
      <c r="CO123" s="877"/>
      <c r="CP123" s="856"/>
      <c r="CQ123" s="857"/>
      <c r="CR123" s="857"/>
      <c r="CS123" s="857"/>
      <c r="CT123" s="857"/>
      <c r="CU123" s="857"/>
      <c r="CV123" s="857"/>
      <c r="CW123" s="857"/>
      <c r="CX123" s="857"/>
      <c r="CY123" s="857"/>
      <c r="CZ123" s="857"/>
      <c r="DA123" s="857"/>
      <c r="DB123" s="857"/>
      <c r="DC123" s="857"/>
      <c r="DD123" s="857"/>
      <c r="DE123" s="857"/>
      <c r="DF123" s="858"/>
      <c r="DG123" s="797"/>
      <c r="DH123" s="798"/>
      <c r="DI123" s="798"/>
      <c r="DJ123" s="798"/>
      <c r="DK123" s="799"/>
      <c r="DL123" s="800"/>
      <c r="DM123" s="798"/>
      <c r="DN123" s="798"/>
      <c r="DO123" s="798"/>
      <c r="DP123" s="799"/>
      <c r="DQ123" s="800"/>
      <c r="DR123" s="798"/>
      <c r="DS123" s="798"/>
      <c r="DT123" s="798"/>
      <c r="DU123" s="799"/>
      <c r="DV123" s="845"/>
      <c r="DW123" s="846"/>
      <c r="DX123" s="846"/>
      <c r="DY123" s="846"/>
      <c r="DZ123" s="847"/>
    </row>
    <row r="124" spans="1:130" s="199" customFormat="1" ht="26.25" customHeight="1" thickBot="1">
      <c r="A124" s="838"/>
      <c r="B124" s="839"/>
      <c r="C124" s="842" t="s">
        <v>428</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111</v>
      </c>
      <c r="AB124" s="798"/>
      <c r="AC124" s="798"/>
      <c r="AD124" s="798"/>
      <c r="AE124" s="799"/>
      <c r="AF124" s="800" t="s">
        <v>111</v>
      </c>
      <c r="AG124" s="798"/>
      <c r="AH124" s="798"/>
      <c r="AI124" s="798"/>
      <c r="AJ124" s="799"/>
      <c r="AK124" s="800" t="s">
        <v>111</v>
      </c>
      <c r="AL124" s="798"/>
      <c r="AM124" s="798"/>
      <c r="AN124" s="798"/>
      <c r="AO124" s="799"/>
      <c r="AP124" s="845" t="s">
        <v>111</v>
      </c>
      <c r="AQ124" s="846"/>
      <c r="AR124" s="846"/>
      <c r="AS124" s="846"/>
      <c r="AT124" s="847"/>
      <c r="AU124" s="848" t="s">
        <v>440</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111</v>
      </c>
      <c r="BR124" s="852"/>
      <c r="BS124" s="852"/>
      <c r="BT124" s="852"/>
      <c r="BU124" s="852"/>
      <c r="BV124" s="852" t="s">
        <v>111</v>
      </c>
      <c r="BW124" s="852"/>
      <c r="BX124" s="852"/>
      <c r="BY124" s="852"/>
      <c r="BZ124" s="852"/>
      <c r="CA124" s="852" t="s">
        <v>111</v>
      </c>
      <c r="CB124" s="852"/>
      <c r="CC124" s="852"/>
      <c r="CD124" s="852"/>
      <c r="CE124" s="852"/>
      <c r="CF124" s="742"/>
      <c r="CG124" s="743"/>
      <c r="CH124" s="743"/>
      <c r="CI124" s="743"/>
      <c r="CJ124" s="883"/>
      <c r="CK124" s="891"/>
      <c r="CL124" s="891"/>
      <c r="CM124" s="891"/>
      <c r="CN124" s="891"/>
      <c r="CO124" s="892"/>
      <c r="CP124" s="856" t="s">
        <v>441</v>
      </c>
      <c r="CQ124" s="857"/>
      <c r="CR124" s="857"/>
      <c r="CS124" s="857"/>
      <c r="CT124" s="857"/>
      <c r="CU124" s="857"/>
      <c r="CV124" s="857"/>
      <c r="CW124" s="857"/>
      <c r="CX124" s="857"/>
      <c r="CY124" s="857"/>
      <c r="CZ124" s="857"/>
      <c r="DA124" s="857"/>
      <c r="DB124" s="857"/>
      <c r="DC124" s="857"/>
      <c r="DD124" s="857"/>
      <c r="DE124" s="857"/>
      <c r="DF124" s="858"/>
      <c r="DG124" s="780" t="s">
        <v>111</v>
      </c>
      <c r="DH124" s="781"/>
      <c r="DI124" s="781"/>
      <c r="DJ124" s="781"/>
      <c r="DK124" s="782"/>
      <c r="DL124" s="783" t="s">
        <v>111</v>
      </c>
      <c r="DM124" s="781"/>
      <c r="DN124" s="781"/>
      <c r="DO124" s="781"/>
      <c r="DP124" s="782"/>
      <c r="DQ124" s="783" t="s">
        <v>111</v>
      </c>
      <c r="DR124" s="781"/>
      <c r="DS124" s="781"/>
      <c r="DT124" s="781"/>
      <c r="DU124" s="782"/>
      <c r="DV124" s="869" t="s">
        <v>111</v>
      </c>
      <c r="DW124" s="870"/>
      <c r="DX124" s="870"/>
      <c r="DY124" s="870"/>
      <c r="DZ124" s="871"/>
    </row>
    <row r="125" spans="1:130" s="199" customFormat="1" ht="26.25" customHeight="1">
      <c r="A125" s="838"/>
      <c r="B125" s="839"/>
      <c r="C125" s="842" t="s">
        <v>430</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111</v>
      </c>
      <c r="AB125" s="798"/>
      <c r="AC125" s="798"/>
      <c r="AD125" s="798"/>
      <c r="AE125" s="799"/>
      <c r="AF125" s="800" t="s">
        <v>111</v>
      </c>
      <c r="AG125" s="798"/>
      <c r="AH125" s="798"/>
      <c r="AI125" s="798"/>
      <c r="AJ125" s="799"/>
      <c r="AK125" s="800" t="s">
        <v>111</v>
      </c>
      <c r="AL125" s="798"/>
      <c r="AM125" s="798"/>
      <c r="AN125" s="798"/>
      <c r="AO125" s="799"/>
      <c r="AP125" s="845" t="s">
        <v>111</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442</v>
      </c>
      <c r="CL125" s="873"/>
      <c r="CM125" s="873"/>
      <c r="CN125" s="873"/>
      <c r="CO125" s="874"/>
      <c r="CP125" s="881" t="s">
        <v>443</v>
      </c>
      <c r="CQ125" s="826"/>
      <c r="CR125" s="826"/>
      <c r="CS125" s="826"/>
      <c r="CT125" s="826"/>
      <c r="CU125" s="826"/>
      <c r="CV125" s="826"/>
      <c r="CW125" s="826"/>
      <c r="CX125" s="826"/>
      <c r="CY125" s="826"/>
      <c r="CZ125" s="826"/>
      <c r="DA125" s="826"/>
      <c r="DB125" s="826"/>
      <c r="DC125" s="826"/>
      <c r="DD125" s="826"/>
      <c r="DE125" s="826"/>
      <c r="DF125" s="827"/>
      <c r="DG125" s="882" t="s">
        <v>111</v>
      </c>
      <c r="DH125" s="863"/>
      <c r="DI125" s="863"/>
      <c r="DJ125" s="863"/>
      <c r="DK125" s="863"/>
      <c r="DL125" s="863" t="s">
        <v>111</v>
      </c>
      <c r="DM125" s="863"/>
      <c r="DN125" s="863"/>
      <c r="DO125" s="863"/>
      <c r="DP125" s="863"/>
      <c r="DQ125" s="863" t="s">
        <v>111</v>
      </c>
      <c r="DR125" s="863"/>
      <c r="DS125" s="863"/>
      <c r="DT125" s="863"/>
      <c r="DU125" s="863"/>
      <c r="DV125" s="864" t="s">
        <v>111</v>
      </c>
      <c r="DW125" s="864"/>
      <c r="DX125" s="864"/>
      <c r="DY125" s="864"/>
      <c r="DZ125" s="865"/>
    </row>
    <row r="126" spans="1:130" s="199" customFormat="1" ht="26.25" customHeight="1" thickBot="1">
      <c r="A126" s="838"/>
      <c r="B126" s="839"/>
      <c r="C126" s="842" t="s">
        <v>432</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111</v>
      </c>
      <c r="AB126" s="798"/>
      <c r="AC126" s="798"/>
      <c r="AD126" s="798"/>
      <c r="AE126" s="799"/>
      <c r="AF126" s="800">
        <v>738</v>
      </c>
      <c r="AG126" s="798"/>
      <c r="AH126" s="798"/>
      <c r="AI126" s="798"/>
      <c r="AJ126" s="799"/>
      <c r="AK126" s="800">
        <v>727</v>
      </c>
      <c r="AL126" s="798"/>
      <c r="AM126" s="798"/>
      <c r="AN126" s="798"/>
      <c r="AO126" s="799"/>
      <c r="AP126" s="845">
        <v>0</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444</v>
      </c>
      <c r="CQ126" s="768"/>
      <c r="CR126" s="768"/>
      <c r="CS126" s="768"/>
      <c r="CT126" s="768"/>
      <c r="CU126" s="768"/>
      <c r="CV126" s="768"/>
      <c r="CW126" s="768"/>
      <c r="CX126" s="768"/>
      <c r="CY126" s="768"/>
      <c r="CZ126" s="768"/>
      <c r="DA126" s="768"/>
      <c r="DB126" s="768"/>
      <c r="DC126" s="768"/>
      <c r="DD126" s="768"/>
      <c r="DE126" s="768"/>
      <c r="DF126" s="769"/>
      <c r="DG126" s="834" t="s">
        <v>111</v>
      </c>
      <c r="DH126" s="835"/>
      <c r="DI126" s="835"/>
      <c r="DJ126" s="835"/>
      <c r="DK126" s="835"/>
      <c r="DL126" s="835" t="s">
        <v>111</v>
      </c>
      <c r="DM126" s="835"/>
      <c r="DN126" s="835"/>
      <c r="DO126" s="835"/>
      <c r="DP126" s="835"/>
      <c r="DQ126" s="835" t="s">
        <v>111</v>
      </c>
      <c r="DR126" s="835"/>
      <c r="DS126" s="835"/>
      <c r="DT126" s="835"/>
      <c r="DU126" s="835"/>
      <c r="DV126" s="812" t="s">
        <v>111</v>
      </c>
      <c r="DW126" s="812"/>
      <c r="DX126" s="812"/>
      <c r="DY126" s="812"/>
      <c r="DZ126" s="813"/>
    </row>
    <row r="127" spans="1:130" s="199" customFormat="1" ht="26.25" customHeight="1">
      <c r="A127" s="840"/>
      <c r="B127" s="841"/>
      <c r="C127" s="859" t="s">
        <v>445</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111</v>
      </c>
      <c r="AB127" s="798"/>
      <c r="AC127" s="798"/>
      <c r="AD127" s="798"/>
      <c r="AE127" s="799"/>
      <c r="AF127" s="800" t="s">
        <v>111</v>
      </c>
      <c r="AG127" s="798"/>
      <c r="AH127" s="798"/>
      <c r="AI127" s="798"/>
      <c r="AJ127" s="799"/>
      <c r="AK127" s="800" t="s">
        <v>111</v>
      </c>
      <c r="AL127" s="798"/>
      <c r="AM127" s="798"/>
      <c r="AN127" s="798"/>
      <c r="AO127" s="799"/>
      <c r="AP127" s="845" t="s">
        <v>111</v>
      </c>
      <c r="AQ127" s="846"/>
      <c r="AR127" s="846"/>
      <c r="AS127" s="846"/>
      <c r="AT127" s="847"/>
      <c r="AU127" s="235"/>
      <c r="AV127" s="235"/>
      <c r="AW127" s="235"/>
      <c r="AX127" s="862" t="s">
        <v>446</v>
      </c>
      <c r="AY127" s="830"/>
      <c r="AZ127" s="830"/>
      <c r="BA127" s="830"/>
      <c r="BB127" s="830"/>
      <c r="BC127" s="830"/>
      <c r="BD127" s="830"/>
      <c r="BE127" s="831"/>
      <c r="BF127" s="829" t="s">
        <v>447</v>
      </c>
      <c r="BG127" s="830"/>
      <c r="BH127" s="830"/>
      <c r="BI127" s="830"/>
      <c r="BJ127" s="830"/>
      <c r="BK127" s="830"/>
      <c r="BL127" s="831"/>
      <c r="BM127" s="829" t="s">
        <v>448</v>
      </c>
      <c r="BN127" s="830"/>
      <c r="BO127" s="830"/>
      <c r="BP127" s="830"/>
      <c r="BQ127" s="830"/>
      <c r="BR127" s="830"/>
      <c r="BS127" s="831"/>
      <c r="BT127" s="829" t="s">
        <v>449</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450</v>
      </c>
      <c r="CQ127" s="768"/>
      <c r="CR127" s="768"/>
      <c r="CS127" s="768"/>
      <c r="CT127" s="768"/>
      <c r="CU127" s="768"/>
      <c r="CV127" s="768"/>
      <c r="CW127" s="768"/>
      <c r="CX127" s="768"/>
      <c r="CY127" s="768"/>
      <c r="CZ127" s="768"/>
      <c r="DA127" s="768"/>
      <c r="DB127" s="768"/>
      <c r="DC127" s="768"/>
      <c r="DD127" s="768"/>
      <c r="DE127" s="768"/>
      <c r="DF127" s="769"/>
      <c r="DG127" s="834" t="s">
        <v>111</v>
      </c>
      <c r="DH127" s="835"/>
      <c r="DI127" s="835"/>
      <c r="DJ127" s="835"/>
      <c r="DK127" s="835"/>
      <c r="DL127" s="835" t="s">
        <v>111</v>
      </c>
      <c r="DM127" s="835"/>
      <c r="DN127" s="835"/>
      <c r="DO127" s="835"/>
      <c r="DP127" s="835"/>
      <c r="DQ127" s="835" t="s">
        <v>111</v>
      </c>
      <c r="DR127" s="835"/>
      <c r="DS127" s="835"/>
      <c r="DT127" s="835"/>
      <c r="DU127" s="835"/>
      <c r="DV127" s="812" t="s">
        <v>111</v>
      </c>
      <c r="DW127" s="812"/>
      <c r="DX127" s="812"/>
      <c r="DY127" s="812"/>
      <c r="DZ127" s="813"/>
    </row>
    <row r="128" spans="1:130" s="199" customFormat="1" ht="26.25" customHeight="1" thickBot="1">
      <c r="A128" s="814" t="s">
        <v>451</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452</v>
      </c>
      <c r="X128" s="816"/>
      <c r="Y128" s="816"/>
      <c r="Z128" s="817"/>
      <c r="AA128" s="818" t="s">
        <v>111</v>
      </c>
      <c r="AB128" s="819"/>
      <c r="AC128" s="819"/>
      <c r="AD128" s="819"/>
      <c r="AE128" s="820"/>
      <c r="AF128" s="821" t="s">
        <v>111</v>
      </c>
      <c r="AG128" s="819"/>
      <c r="AH128" s="819"/>
      <c r="AI128" s="819"/>
      <c r="AJ128" s="820"/>
      <c r="AK128" s="821" t="s">
        <v>111</v>
      </c>
      <c r="AL128" s="819"/>
      <c r="AM128" s="819"/>
      <c r="AN128" s="819"/>
      <c r="AO128" s="820"/>
      <c r="AP128" s="822"/>
      <c r="AQ128" s="823"/>
      <c r="AR128" s="823"/>
      <c r="AS128" s="823"/>
      <c r="AT128" s="824"/>
      <c r="AU128" s="235"/>
      <c r="AV128" s="235"/>
      <c r="AW128" s="235"/>
      <c r="AX128" s="825" t="s">
        <v>453</v>
      </c>
      <c r="AY128" s="826"/>
      <c r="AZ128" s="826"/>
      <c r="BA128" s="826"/>
      <c r="BB128" s="826"/>
      <c r="BC128" s="826"/>
      <c r="BD128" s="826"/>
      <c r="BE128" s="827"/>
      <c r="BF128" s="804" t="s">
        <v>111</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454</v>
      </c>
      <c r="CQ128" s="746"/>
      <c r="CR128" s="746"/>
      <c r="CS128" s="746"/>
      <c r="CT128" s="746"/>
      <c r="CU128" s="746"/>
      <c r="CV128" s="746"/>
      <c r="CW128" s="746"/>
      <c r="CX128" s="746"/>
      <c r="CY128" s="746"/>
      <c r="CZ128" s="746"/>
      <c r="DA128" s="746"/>
      <c r="DB128" s="746"/>
      <c r="DC128" s="746"/>
      <c r="DD128" s="746"/>
      <c r="DE128" s="746"/>
      <c r="DF128" s="747"/>
      <c r="DG128" s="808" t="s">
        <v>111</v>
      </c>
      <c r="DH128" s="809"/>
      <c r="DI128" s="809"/>
      <c r="DJ128" s="809"/>
      <c r="DK128" s="809"/>
      <c r="DL128" s="809" t="s">
        <v>111</v>
      </c>
      <c r="DM128" s="809"/>
      <c r="DN128" s="809"/>
      <c r="DO128" s="809"/>
      <c r="DP128" s="809"/>
      <c r="DQ128" s="809" t="s">
        <v>111</v>
      </c>
      <c r="DR128" s="809"/>
      <c r="DS128" s="809"/>
      <c r="DT128" s="809"/>
      <c r="DU128" s="809"/>
      <c r="DV128" s="810" t="s">
        <v>111</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455</v>
      </c>
      <c r="X129" s="795"/>
      <c r="Y129" s="795"/>
      <c r="Z129" s="796"/>
      <c r="AA129" s="797">
        <v>2878049</v>
      </c>
      <c r="AB129" s="798"/>
      <c r="AC129" s="798"/>
      <c r="AD129" s="798"/>
      <c r="AE129" s="799"/>
      <c r="AF129" s="800">
        <v>2936053</v>
      </c>
      <c r="AG129" s="798"/>
      <c r="AH129" s="798"/>
      <c r="AI129" s="798"/>
      <c r="AJ129" s="799"/>
      <c r="AK129" s="800">
        <v>2926340</v>
      </c>
      <c r="AL129" s="798"/>
      <c r="AM129" s="798"/>
      <c r="AN129" s="798"/>
      <c r="AO129" s="799"/>
      <c r="AP129" s="801"/>
      <c r="AQ129" s="802"/>
      <c r="AR129" s="802"/>
      <c r="AS129" s="802"/>
      <c r="AT129" s="803"/>
      <c r="AU129" s="237"/>
      <c r="AV129" s="237"/>
      <c r="AW129" s="237"/>
      <c r="AX129" s="767" t="s">
        <v>456</v>
      </c>
      <c r="AY129" s="768"/>
      <c r="AZ129" s="768"/>
      <c r="BA129" s="768"/>
      <c r="BB129" s="768"/>
      <c r="BC129" s="768"/>
      <c r="BD129" s="768"/>
      <c r="BE129" s="769"/>
      <c r="BF129" s="787" t="s">
        <v>111</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457</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458</v>
      </c>
      <c r="X130" s="795"/>
      <c r="Y130" s="795"/>
      <c r="Z130" s="796"/>
      <c r="AA130" s="797">
        <v>273923</v>
      </c>
      <c r="AB130" s="798"/>
      <c r="AC130" s="798"/>
      <c r="AD130" s="798"/>
      <c r="AE130" s="799"/>
      <c r="AF130" s="800">
        <v>267930</v>
      </c>
      <c r="AG130" s="798"/>
      <c r="AH130" s="798"/>
      <c r="AI130" s="798"/>
      <c r="AJ130" s="799"/>
      <c r="AK130" s="800">
        <v>266377</v>
      </c>
      <c r="AL130" s="798"/>
      <c r="AM130" s="798"/>
      <c r="AN130" s="798"/>
      <c r="AO130" s="799"/>
      <c r="AP130" s="801"/>
      <c r="AQ130" s="802"/>
      <c r="AR130" s="802"/>
      <c r="AS130" s="802"/>
      <c r="AT130" s="803"/>
      <c r="AU130" s="237"/>
      <c r="AV130" s="237"/>
      <c r="AW130" s="237"/>
      <c r="AX130" s="767" t="s">
        <v>459</v>
      </c>
      <c r="AY130" s="768"/>
      <c r="AZ130" s="768"/>
      <c r="BA130" s="768"/>
      <c r="BB130" s="768"/>
      <c r="BC130" s="768"/>
      <c r="BD130" s="768"/>
      <c r="BE130" s="769"/>
      <c r="BF130" s="770">
        <v>4.3</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460</v>
      </c>
      <c r="X131" s="778"/>
      <c r="Y131" s="778"/>
      <c r="Z131" s="779"/>
      <c r="AA131" s="780">
        <v>2604126</v>
      </c>
      <c r="AB131" s="781"/>
      <c r="AC131" s="781"/>
      <c r="AD131" s="781"/>
      <c r="AE131" s="782"/>
      <c r="AF131" s="783">
        <v>2668123</v>
      </c>
      <c r="AG131" s="781"/>
      <c r="AH131" s="781"/>
      <c r="AI131" s="781"/>
      <c r="AJ131" s="782"/>
      <c r="AK131" s="783">
        <v>2659963</v>
      </c>
      <c r="AL131" s="781"/>
      <c r="AM131" s="781"/>
      <c r="AN131" s="781"/>
      <c r="AO131" s="782"/>
      <c r="AP131" s="784"/>
      <c r="AQ131" s="785"/>
      <c r="AR131" s="785"/>
      <c r="AS131" s="785"/>
      <c r="AT131" s="786"/>
      <c r="AU131" s="237"/>
      <c r="AV131" s="237"/>
      <c r="AW131" s="237"/>
      <c r="AX131" s="745" t="s">
        <v>461</v>
      </c>
      <c r="AY131" s="746"/>
      <c r="AZ131" s="746"/>
      <c r="BA131" s="746"/>
      <c r="BB131" s="746"/>
      <c r="BC131" s="746"/>
      <c r="BD131" s="746"/>
      <c r="BE131" s="747"/>
      <c r="BF131" s="748" t="s">
        <v>111</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462</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463</v>
      </c>
      <c r="W132" s="758"/>
      <c r="X132" s="758"/>
      <c r="Y132" s="758"/>
      <c r="Z132" s="759"/>
      <c r="AA132" s="760">
        <v>4.4616120730000004</v>
      </c>
      <c r="AB132" s="761"/>
      <c r="AC132" s="761"/>
      <c r="AD132" s="761"/>
      <c r="AE132" s="762"/>
      <c r="AF132" s="763">
        <v>4.244332064</v>
      </c>
      <c r="AG132" s="761"/>
      <c r="AH132" s="761"/>
      <c r="AI132" s="761"/>
      <c r="AJ132" s="762"/>
      <c r="AK132" s="763">
        <v>4.4834834170000004</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464</v>
      </c>
      <c r="W133" s="737"/>
      <c r="X133" s="737"/>
      <c r="Y133" s="737"/>
      <c r="Z133" s="738"/>
      <c r="AA133" s="739">
        <v>4.5</v>
      </c>
      <c r="AB133" s="740"/>
      <c r="AC133" s="740"/>
      <c r="AD133" s="740"/>
      <c r="AE133" s="741"/>
      <c r="AF133" s="739">
        <v>4.3</v>
      </c>
      <c r="AG133" s="740"/>
      <c r="AH133" s="740"/>
      <c r="AI133" s="740"/>
      <c r="AJ133" s="741"/>
      <c r="AK133" s="739">
        <v>4.3</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7" zoomScaleNormal="85" zoomScaleSheetLayoutView="87"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7" zoomScaleNormal="87"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59" zoomScaleSheetLayoutView="59"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465</v>
      </c>
      <c r="B5" s="248"/>
      <c r="C5" s="248"/>
      <c r="D5" s="248"/>
      <c r="E5" s="248"/>
      <c r="F5" s="248"/>
      <c r="G5" s="248"/>
      <c r="H5" s="248"/>
      <c r="I5" s="248"/>
      <c r="J5" s="248"/>
      <c r="K5" s="248"/>
      <c r="L5" s="248"/>
      <c r="M5" s="248"/>
      <c r="N5" s="248"/>
      <c r="O5" s="249"/>
    </row>
    <row r="6" spans="1:16">
      <c r="A6" s="250"/>
      <c r="B6" s="246"/>
      <c r="C6" s="246"/>
      <c r="D6" s="246"/>
      <c r="E6" s="246"/>
      <c r="F6" s="246"/>
      <c r="G6" s="251" t="s">
        <v>466</v>
      </c>
      <c r="H6" s="251"/>
      <c r="I6" s="251"/>
      <c r="J6" s="251"/>
      <c r="K6" s="246"/>
      <c r="L6" s="246"/>
      <c r="M6" s="246"/>
      <c r="N6" s="246"/>
    </row>
    <row r="7" spans="1:16">
      <c r="A7" s="250"/>
      <c r="B7" s="246"/>
      <c r="C7" s="246"/>
      <c r="D7" s="246"/>
      <c r="E7" s="246"/>
      <c r="F7" s="246"/>
      <c r="G7" s="253"/>
      <c r="H7" s="254"/>
      <c r="I7" s="254"/>
      <c r="J7" s="255"/>
      <c r="K7" s="1152" t="s">
        <v>467</v>
      </c>
      <c r="L7" s="256"/>
      <c r="M7" s="257" t="s">
        <v>468</v>
      </c>
      <c r="N7" s="258"/>
    </row>
    <row r="8" spans="1:16">
      <c r="A8" s="250"/>
      <c r="B8" s="246"/>
      <c r="C8" s="246"/>
      <c r="D8" s="246"/>
      <c r="E8" s="246"/>
      <c r="F8" s="246"/>
      <c r="G8" s="259"/>
      <c r="H8" s="260"/>
      <c r="I8" s="260"/>
      <c r="J8" s="261"/>
      <c r="K8" s="1153"/>
      <c r="L8" s="262" t="s">
        <v>469</v>
      </c>
      <c r="M8" s="263" t="s">
        <v>470</v>
      </c>
      <c r="N8" s="264" t="s">
        <v>471</v>
      </c>
    </row>
    <row r="9" spans="1:16">
      <c r="A9" s="250"/>
      <c r="B9" s="246"/>
      <c r="C9" s="246"/>
      <c r="D9" s="246"/>
      <c r="E9" s="246"/>
      <c r="F9" s="246"/>
      <c r="G9" s="1166" t="s">
        <v>472</v>
      </c>
      <c r="H9" s="1167"/>
      <c r="I9" s="1167"/>
      <c r="J9" s="1168"/>
      <c r="K9" s="265">
        <v>958973</v>
      </c>
      <c r="L9" s="266">
        <v>127744</v>
      </c>
      <c r="M9" s="267">
        <v>134601</v>
      </c>
      <c r="N9" s="268">
        <v>-5.0999999999999996</v>
      </c>
    </row>
    <row r="10" spans="1:16">
      <c r="A10" s="250"/>
      <c r="B10" s="246"/>
      <c r="C10" s="246"/>
      <c r="D10" s="246"/>
      <c r="E10" s="246"/>
      <c r="F10" s="246"/>
      <c r="G10" s="1166" t="s">
        <v>473</v>
      </c>
      <c r="H10" s="1167"/>
      <c r="I10" s="1167"/>
      <c r="J10" s="1168"/>
      <c r="K10" s="269">
        <v>53279</v>
      </c>
      <c r="L10" s="270">
        <v>7097</v>
      </c>
      <c r="M10" s="271">
        <v>15652</v>
      </c>
      <c r="N10" s="272">
        <v>-54.7</v>
      </c>
    </row>
    <row r="11" spans="1:16" ht="13.5" customHeight="1">
      <c r="A11" s="250"/>
      <c r="B11" s="246"/>
      <c r="C11" s="246"/>
      <c r="D11" s="246"/>
      <c r="E11" s="246"/>
      <c r="F11" s="246"/>
      <c r="G11" s="1166" t="s">
        <v>474</v>
      </c>
      <c r="H11" s="1167"/>
      <c r="I11" s="1167"/>
      <c r="J11" s="1168"/>
      <c r="K11" s="269">
        <v>174231</v>
      </c>
      <c r="L11" s="270">
        <v>23209</v>
      </c>
      <c r="M11" s="271">
        <v>22688</v>
      </c>
      <c r="N11" s="272">
        <v>2.2999999999999998</v>
      </c>
    </row>
    <row r="12" spans="1:16" ht="13.5" customHeight="1">
      <c r="A12" s="250"/>
      <c r="B12" s="246"/>
      <c r="C12" s="246"/>
      <c r="D12" s="246"/>
      <c r="E12" s="246"/>
      <c r="F12" s="246"/>
      <c r="G12" s="1166" t="s">
        <v>475</v>
      </c>
      <c r="H12" s="1167"/>
      <c r="I12" s="1167"/>
      <c r="J12" s="1168"/>
      <c r="K12" s="269" t="s">
        <v>476</v>
      </c>
      <c r="L12" s="270" t="s">
        <v>476</v>
      </c>
      <c r="M12" s="271">
        <v>3308</v>
      </c>
      <c r="N12" s="272" t="s">
        <v>476</v>
      </c>
    </row>
    <row r="13" spans="1:16" ht="13.5" customHeight="1">
      <c r="A13" s="250"/>
      <c r="B13" s="246"/>
      <c r="C13" s="246"/>
      <c r="D13" s="246"/>
      <c r="E13" s="246"/>
      <c r="F13" s="246"/>
      <c r="G13" s="1166" t="s">
        <v>477</v>
      </c>
      <c r="H13" s="1167"/>
      <c r="I13" s="1167"/>
      <c r="J13" s="1168"/>
      <c r="K13" s="269" t="s">
        <v>476</v>
      </c>
      <c r="L13" s="270" t="s">
        <v>476</v>
      </c>
      <c r="M13" s="271">
        <v>1</v>
      </c>
      <c r="N13" s="272" t="s">
        <v>476</v>
      </c>
    </row>
    <row r="14" spans="1:16" ht="13.5" customHeight="1">
      <c r="A14" s="250"/>
      <c r="B14" s="246"/>
      <c r="C14" s="246"/>
      <c r="D14" s="246"/>
      <c r="E14" s="246"/>
      <c r="F14" s="246"/>
      <c r="G14" s="1166" t="s">
        <v>478</v>
      </c>
      <c r="H14" s="1167"/>
      <c r="I14" s="1167"/>
      <c r="J14" s="1168"/>
      <c r="K14" s="269">
        <v>32330</v>
      </c>
      <c r="L14" s="270">
        <v>4307</v>
      </c>
      <c r="M14" s="271">
        <v>6215</v>
      </c>
      <c r="N14" s="272">
        <v>-30.7</v>
      </c>
    </row>
    <row r="15" spans="1:16" ht="13.5" customHeight="1">
      <c r="A15" s="250"/>
      <c r="B15" s="246"/>
      <c r="C15" s="246"/>
      <c r="D15" s="246"/>
      <c r="E15" s="246"/>
      <c r="F15" s="246"/>
      <c r="G15" s="1166" t="s">
        <v>479</v>
      </c>
      <c r="H15" s="1167"/>
      <c r="I15" s="1167"/>
      <c r="J15" s="1168"/>
      <c r="K15" s="269">
        <v>13193</v>
      </c>
      <c r="L15" s="270">
        <v>1757</v>
      </c>
      <c r="M15" s="271">
        <v>3213</v>
      </c>
      <c r="N15" s="272">
        <v>-45.3</v>
      </c>
    </row>
    <row r="16" spans="1:16">
      <c r="A16" s="250"/>
      <c r="B16" s="246"/>
      <c r="C16" s="246"/>
      <c r="D16" s="246"/>
      <c r="E16" s="246"/>
      <c r="F16" s="246"/>
      <c r="G16" s="1169" t="s">
        <v>480</v>
      </c>
      <c r="H16" s="1170"/>
      <c r="I16" s="1170"/>
      <c r="J16" s="1171"/>
      <c r="K16" s="270">
        <v>-109827</v>
      </c>
      <c r="L16" s="270">
        <v>-14630</v>
      </c>
      <c r="M16" s="271">
        <v>-15018</v>
      </c>
      <c r="N16" s="272">
        <v>-2.6</v>
      </c>
    </row>
    <row r="17" spans="1:16">
      <c r="A17" s="250"/>
      <c r="B17" s="246"/>
      <c r="C17" s="246"/>
      <c r="D17" s="246"/>
      <c r="E17" s="246"/>
      <c r="F17" s="246"/>
      <c r="G17" s="1169" t="s">
        <v>171</v>
      </c>
      <c r="H17" s="1170"/>
      <c r="I17" s="1170"/>
      <c r="J17" s="1171"/>
      <c r="K17" s="270">
        <v>1122179</v>
      </c>
      <c r="L17" s="270">
        <v>149484</v>
      </c>
      <c r="M17" s="271">
        <v>170662</v>
      </c>
      <c r="N17" s="272">
        <v>-12.4</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481</v>
      </c>
      <c r="H19" s="246"/>
      <c r="I19" s="246"/>
      <c r="J19" s="246"/>
      <c r="K19" s="246"/>
      <c r="L19" s="246"/>
      <c r="M19" s="246"/>
      <c r="N19" s="246"/>
    </row>
    <row r="20" spans="1:16">
      <c r="A20" s="250"/>
      <c r="B20" s="246"/>
      <c r="C20" s="246"/>
      <c r="D20" s="246"/>
      <c r="E20" s="246"/>
      <c r="F20" s="246"/>
      <c r="G20" s="274"/>
      <c r="H20" s="275"/>
      <c r="I20" s="275"/>
      <c r="J20" s="276"/>
      <c r="K20" s="277" t="s">
        <v>482</v>
      </c>
      <c r="L20" s="278" t="s">
        <v>483</v>
      </c>
      <c r="M20" s="279" t="s">
        <v>484</v>
      </c>
      <c r="N20" s="280"/>
    </row>
    <row r="21" spans="1:16" s="286" customFormat="1">
      <c r="A21" s="281"/>
      <c r="B21" s="251"/>
      <c r="C21" s="251"/>
      <c r="D21" s="251"/>
      <c r="E21" s="251"/>
      <c r="F21" s="251"/>
      <c r="G21" s="1163" t="s">
        <v>485</v>
      </c>
      <c r="H21" s="1164"/>
      <c r="I21" s="1164"/>
      <c r="J21" s="1165"/>
      <c r="K21" s="282">
        <v>14.25</v>
      </c>
      <c r="L21" s="283">
        <v>15.35</v>
      </c>
      <c r="M21" s="284">
        <v>-1.1000000000000001</v>
      </c>
      <c r="N21" s="251"/>
      <c r="O21" s="285"/>
      <c r="P21" s="281"/>
    </row>
    <row r="22" spans="1:16" s="286" customFormat="1">
      <c r="A22" s="281"/>
      <c r="B22" s="251"/>
      <c r="C22" s="251"/>
      <c r="D22" s="251"/>
      <c r="E22" s="251"/>
      <c r="F22" s="251"/>
      <c r="G22" s="1163" t="s">
        <v>486</v>
      </c>
      <c r="H22" s="1164"/>
      <c r="I22" s="1164"/>
      <c r="J22" s="1165"/>
      <c r="K22" s="287">
        <v>103.5</v>
      </c>
      <c r="L22" s="288">
        <v>96.1</v>
      </c>
      <c r="M22" s="289">
        <v>7.4</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487</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488</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489</v>
      </c>
      <c r="H29" s="251"/>
      <c r="I29" s="251"/>
      <c r="J29" s="251"/>
      <c r="K29" s="246"/>
      <c r="L29" s="246"/>
      <c r="M29" s="246"/>
      <c r="N29" s="246"/>
      <c r="O29" s="295"/>
    </row>
    <row r="30" spans="1:16">
      <c r="A30" s="250"/>
      <c r="B30" s="246"/>
      <c r="C30" s="246"/>
      <c r="D30" s="246"/>
      <c r="E30" s="246"/>
      <c r="F30" s="246"/>
      <c r="G30" s="253"/>
      <c r="H30" s="254"/>
      <c r="I30" s="254"/>
      <c r="J30" s="255"/>
      <c r="K30" s="1152" t="s">
        <v>467</v>
      </c>
      <c r="L30" s="256"/>
      <c r="M30" s="257" t="s">
        <v>468</v>
      </c>
      <c r="N30" s="258"/>
    </row>
    <row r="31" spans="1:16">
      <c r="A31" s="250"/>
      <c r="B31" s="246"/>
      <c r="C31" s="246"/>
      <c r="D31" s="246"/>
      <c r="E31" s="246"/>
      <c r="F31" s="246"/>
      <c r="G31" s="259"/>
      <c r="H31" s="260"/>
      <c r="I31" s="260"/>
      <c r="J31" s="261"/>
      <c r="K31" s="1153"/>
      <c r="L31" s="262" t="s">
        <v>469</v>
      </c>
      <c r="M31" s="263" t="s">
        <v>470</v>
      </c>
      <c r="N31" s="264" t="s">
        <v>471</v>
      </c>
    </row>
    <row r="32" spans="1:16" ht="27" customHeight="1">
      <c r="A32" s="250"/>
      <c r="B32" s="246"/>
      <c r="C32" s="246"/>
      <c r="D32" s="246"/>
      <c r="E32" s="246"/>
      <c r="F32" s="246"/>
      <c r="G32" s="1154" t="s">
        <v>490</v>
      </c>
      <c r="H32" s="1155"/>
      <c r="I32" s="1155"/>
      <c r="J32" s="1156"/>
      <c r="K32" s="296">
        <v>200181</v>
      </c>
      <c r="L32" s="296">
        <v>26666</v>
      </c>
      <c r="M32" s="297">
        <v>102910</v>
      </c>
      <c r="N32" s="298">
        <v>-74.099999999999994</v>
      </c>
    </row>
    <row r="33" spans="1:16" ht="13.5" customHeight="1">
      <c r="A33" s="250"/>
      <c r="B33" s="246"/>
      <c r="C33" s="246"/>
      <c r="D33" s="246"/>
      <c r="E33" s="246"/>
      <c r="F33" s="246"/>
      <c r="G33" s="1154" t="s">
        <v>491</v>
      </c>
      <c r="H33" s="1155"/>
      <c r="I33" s="1155"/>
      <c r="J33" s="1156"/>
      <c r="K33" s="296" t="s">
        <v>476</v>
      </c>
      <c r="L33" s="296" t="s">
        <v>476</v>
      </c>
      <c r="M33" s="297">
        <v>73</v>
      </c>
      <c r="N33" s="298" t="s">
        <v>476</v>
      </c>
    </row>
    <row r="34" spans="1:16" ht="27" customHeight="1">
      <c r="A34" s="250"/>
      <c r="B34" s="246"/>
      <c r="C34" s="246"/>
      <c r="D34" s="246"/>
      <c r="E34" s="246"/>
      <c r="F34" s="246"/>
      <c r="G34" s="1154" t="s">
        <v>492</v>
      </c>
      <c r="H34" s="1155"/>
      <c r="I34" s="1155"/>
      <c r="J34" s="1156"/>
      <c r="K34" s="296" t="s">
        <v>476</v>
      </c>
      <c r="L34" s="296" t="s">
        <v>476</v>
      </c>
      <c r="M34" s="297">
        <v>271</v>
      </c>
      <c r="N34" s="298" t="s">
        <v>476</v>
      </c>
    </row>
    <row r="35" spans="1:16" ht="27" customHeight="1">
      <c r="A35" s="250"/>
      <c r="B35" s="246"/>
      <c r="C35" s="246"/>
      <c r="D35" s="246"/>
      <c r="E35" s="246"/>
      <c r="F35" s="246"/>
      <c r="G35" s="1154" t="s">
        <v>493</v>
      </c>
      <c r="H35" s="1155"/>
      <c r="I35" s="1155"/>
      <c r="J35" s="1156"/>
      <c r="K35" s="296">
        <v>170413</v>
      </c>
      <c r="L35" s="296">
        <v>22701</v>
      </c>
      <c r="M35" s="297">
        <v>22640</v>
      </c>
      <c r="N35" s="298">
        <v>0.3</v>
      </c>
    </row>
    <row r="36" spans="1:16" ht="27" customHeight="1">
      <c r="A36" s="250"/>
      <c r="B36" s="246"/>
      <c r="C36" s="246"/>
      <c r="D36" s="246"/>
      <c r="E36" s="246"/>
      <c r="F36" s="246"/>
      <c r="G36" s="1154" t="s">
        <v>494</v>
      </c>
      <c r="H36" s="1155"/>
      <c r="I36" s="1155"/>
      <c r="J36" s="1156"/>
      <c r="K36" s="296">
        <v>14315</v>
      </c>
      <c r="L36" s="296">
        <v>1907</v>
      </c>
      <c r="M36" s="297">
        <v>4886</v>
      </c>
      <c r="N36" s="298">
        <v>-61</v>
      </c>
    </row>
    <row r="37" spans="1:16" ht="13.5" customHeight="1">
      <c r="A37" s="250"/>
      <c r="B37" s="246"/>
      <c r="C37" s="246"/>
      <c r="D37" s="246"/>
      <c r="E37" s="246"/>
      <c r="F37" s="246"/>
      <c r="G37" s="1154" t="s">
        <v>495</v>
      </c>
      <c r="H37" s="1155"/>
      <c r="I37" s="1155"/>
      <c r="J37" s="1156"/>
      <c r="K37" s="296">
        <v>727</v>
      </c>
      <c r="L37" s="296">
        <v>97</v>
      </c>
      <c r="M37" s="297">
        <v>1587</v>
      </c>
      <c r="N37" s="298">
        <v>-93.9</v>
      </c>
    </row>
    <row r="38" spans="1:16" ht="27" customHeight="1">
      <c r="A38" s="250"/>
      <c r="B38" s="246"/>
      <c r="C38" s="246"/>
      <c r="D38" s="246"/>
      <c r="E38" s="246"/>
      <c r="F38" s="246"/>
      <c r="G38" s="1157" t="s">
        <v>496</v>
      </c>
      <c r="H38" s="1158"/>
      <c r="I38" s="1158"/>
      <c r="J38" s="1159"/>
      <c r="K38" s="299" t="s">
        <v>476</v>
      </c>
      <c r="L38" s="299" t="s">
        <v>476</v>
      </c>
      <c r="M38" s="300">
        <v>17</v>
      </c>
      <c r="N38" s="301" t="s">
        <v>476</v>
      </c>
      <c r="O38" s="295"/>
    </row>
    <row r="39" spans="1:16">
      <c r="A39" s="250"/>
      <c r="B39" s="246"/>
      <c r="C39" s="246"/>
      <c r="D39" s="246"/>
      <c r="E39" s="246"/>
      <c r="F39" s="246"/>
      <c r="G39" s="1157" t="s">
        <v>497</v>
      </c>
      <c r="H39" s="1158"/>
      <c r="I39" s="1158"/>
      <c r="J39" s="1159"/>
      <c r="K39" s="302" t="s">
        <v>476</v>
      </c>
      <c r="L39" s="302" t="s">
        <v>476</v>
      </c>
      <c r="M39" s="303">
        <v>-4567</v>
      </c>
      <c r="N39" s="304" t="s">
        <v>476</v>
      </c>
      <c r="O39" s="295"/>
    </row>
    <row r="40" spans="1:16" ht="27" customHeight="1">
      <c r="A40" s="250"/>
      <c r="B40" s="246"/>
      <c r="C40" s="246"/>
      <c r="D40" s="246"/>
      <c r="E40" s="246"/>
      <c r="F40" s="246"/>
      <c r="G40" s="1154" t="s">
        <v>498</v>
      </c>
      <c r="H40" s="1155"/>
      <c r="I40" s="1155"/>
      <c r="J40" s="1156"/>
      <c r="K40" s="302">
        <v>-266377</v>
      </c>
      <c r="L40" s="302">
        <v>-35484</v>
      </c>
      <c r="M40" s="303">
        <v>-91042</v>
      </c>
      <c r="N40" s="304">
        <v>-61</v>
      </c>
      <c r="O40" s="295"/>
    </row>
    <row r="41" spans="1:16">
      <c r="A41" s="250"/>
      <c r="B41" s="246"/>
      <c r="C41" s="246"/>
      <c r="D41" s="246"/>
      <c r="E41" s="246"/>
      <c r="F41" s="246"/>
      <c r="G41" s="1160" t="s">
        <v>282</v>
      </c>
      <c r="H41" s="1161"/>
      <c r="I41" s="1161"/>
      <c r="J41" s="1162"/>
      <c r="K41" s="296">
        <v>119259</v>
      </c>
      <c r="L41" s="302">
        <v>15886</v>
      </c>
      <c r="M41" s="303">
        <v>36776</v>
      </c>
      <c r="N41" s="304">
        <v>-56.8</v>
      </c>
      <c r="O41" s="295"/>
    </row>
    <row r="42" spans="1:16">
      <c r="A42" s="250"/>
      <c r="B42" s="246"/>
      <c r="C42" s="246"/>
      <c r="D42" s="246"/>
      <c r="E42" s="246"/>
      <c r="F42" s="246"/>
      <c r="G42" s="305" t="s">
        <v>499</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500</v>
      </c>
      <c r="B47" s="246"/>
      <c r="C47" s="246"/>
      <c r="D47" s="246"/>
      <c r="E47" s="246"/>
      <c r="F47" s="246"/>
      <c r="G47" s="246"/>
      <c r="H47" s="246"/>
      <c r="I47" s="246"/>
      <c r="J47" s="246"/>
      <c r="K47" s="246"/>
      <c r="L47" s="246"/>
      <c r="M47" s="246"/>
      <c r="N47" s="246"/>
    </row>
    <row r="48" spans="1:16">
      <c r="A48" s="250"/>
      <c r="B48" s="246"/>
      <c r="C48" s="246"/>
      <c r="D48" s="246"/>
      <c r="E48" s="246"/>
      <c r="F48" s="246"/>
      <c r="G48" s="310" t="s">
        <v>501</v>
      </c>
      <c r="H48" s="310"/>
      <c r="I48" s="310"/>
      <c r="J48" s="310"/>
      <c r="K48" s="310"/>
      <c r="L48" s="310"/>
      <c r="M48" s="311"/>
      <c r="N48" s="310"/>
    </row>
    <row r="49" spans="1:14" ht="13.5" customHeight="1">
      <c r="A49" s="250"/>
      <c r="B49" s="246"/>
      <c r="C49" s="246"/>
      <c r="D49" s="246"/>
      <c r="E49" s="246"/>
      <c r="F49" s="246"/>
      <c r="G49" s="312"/>
      <c r="H49" s="313"/>
      <c r="I49" s="1147" t="s">
        <v>467</v>
      </c>
      <c r="J49" s="1149" t="s">
        <v>502</v>
      </c>
      <c r="K49" s="1150"/>
      <c r="L49" s="1150"/>
      <c r="M49" s="1150"/>
      <c r="N49" s="1151"/>
    </row>
    <row r="50" spans="1:14">
      <c r="A50" s="250"/>
      <c r="B50" s="246"/>
      <c r="C50" s="246"/>
      <c r="D50" s="246"/>
      <c r="E50" s="246"/>
      <c r="F50" s="246"/>
      <c r="G50" s="314"/>
      <c r="H50" s="315"/>
      <c r="I50" s="1148"/>
      <c r="J50" s="316" t="s">
        <v>503</v>
      </c>
      <c r="K50" s="317" t="s">
        <v>504</v>
      </c>
      <c r="L50" s="318" t="s">
        <v>505</v>
      </c>
      <c r="M50" s="319" t="s">
        <v>506</v>
      </c>
      <c r="N50" s="320" t="s">
        <v>507</v>
      </c>
    </row>
    <row r="51" spans="1:14">
      <c r="A51" s="250"/>
      <c r="B51" s="246"/>
      <c r="C51" s="246"/>
      <c r="D51" s="246"/>
      <c r="E51" s="246"/>
      <c r="F51" s="246"/>
      <c r="G51" s="312" t="s">
        <v>508</v>
      </c>
      <c r="H51" s="313"/>
      <c r="I51" s="321">
        <v>1070865</v>
      </c>
      <c r="J51" s="322">
        <v>135074</v>
      </c>
      <c r="K51" s="323">
        <v>35.1</v>
      </c>
      <c r="L51" s="324">
        <v>146641</v>
      </c>
      <c r="M51" s="325">
        <v>0.3</v>
      </c>
      <c r="N51" s="326">
        <v>34.799999999999997</v>
      </c>
    </row>
    <row r="52" spans="1:14">
      <c r="A52" s="250"/>
      <c r="B52" s="246"/>
      <c r="C52" s="246"/>
      <c r="D52" s="246"/>
      <c r="E52" s="246"/>
      <c r="F52" s="246"/>
      <c r="G52" s="327"/>
      <c r="H52" s="328" t="s">
        <v>509</v>
      </c>
      <c r="I52" s="329">
        <v>560823</v>
      </c>
      <c r="J52" s="330">
        <v>70740</v>
      </c>
      <c r="K52" s="331">
        <v>-23.1</v>
      </c>
      <c r="L52" s="332">
        <v>68142</v>
      </c>
      <c r="M52" s="333">
        <v>-9.6999999999999993</v>
      </c>
      <c r="N52" s="334">
        <v>-13.4</v>
      </c>
    </row>
    <row r="53" spans="1:14">
      <c r="A53" s="250"/>
      <c r="B53" s="246"/>
      <c r="C53" s="246"/>
      <c r="D53" s="246"/>
      <c r="E53" s="246"/>
      <c r="F53" s="246"/>
      <c r="G53" s="312" t="s">
        <v>510</v>
      </c>
      <c r="H53" s="313"/>
      <c r="I53" s="321">
        <v>590265</v>
      </c>
      <c r="J53" s="322">
        <v>74916</v>
      </c>
      <c r="K53" s="323">
        <v>-44.5</v>
      </c>
      <c r="L53" s="324">
        <v>174587</v>
      </c>
      <c r="M53" s="325">
        <v>19.100000000000001</v>
      </c>
      <c r="N53" s="326">
        <v>-63.6</v>
      </c>
    </row>
    <row r="54" spans="1:14">
      <c r="A54" s="250"/>
      <c r="B54" s="246"/>
      <c r="C54" s="246"/>
      <c r="D54" s="246"/>
      <c r="E54" s="246"/>
      <c r="F54" s="246"/>
      <c r="G54" s="327"/>
      <c r="H54" s="328" t="s">
        <v>509</v>
      </c>
      <c r="I54" s="329">
        <v>442515</v>
      </c>
      <c r="J54" s="330">
        <v>56164</v>
      </c>
      <c r="K54" s="331">
        <v>-20.6</v>
      </c>
      <c r="L54" s="332">
        <v>79695</v>
      </c>
      <c r="M54" s="333">
        <v>17</v>
      </c>
      <c r="N54" s="334">
        <v>-37.6</v>
      </c>
    </row>
    <row r="55" spans="1:14">
      <c r="A55" s="250"/>
      <c r="B55" s="246"/>
      <c r="C55" s="246"/>
      <c r="D55" s="246"/>
      <c r="E55" s="246"/>
      <c r="F55" s="246"/>
      <c r="G55" s="312" t="s">
        <v>511</v>
      </c>
      <c r="H55" s="313"/>
      <c r="I55" s="321">
        <v>577129</v>
      </c>
      <c r="J55" s="322">
        <v>74806</v>
      </c>
      <c r="K55" s="323">
        <v>-0.1</v>
      </c>
      <c r="L55" s="324">
        <v>175675</v>
      </c>
      <c r="M55" s="325">
        <v>0.6</v>
      </c>
      <c r="N55" s="326">
        <v>-0.7</v>
      </c>
    </row>
    <row r="56" spans="1:14">
      <c r="A56" s="250"/>
      <c r="B56" s="246"/>
      <c r="C56" s="246"/>
      <c r="D56" s="246"/>
      <c r="E56" s="246"/>
      <c r="F56" s="246"/>
      <c r="G56" s="327"/>
      <c r="H56" s="328" t="s">
        <v>509</v>
      </c>
      <c r="I56" s="329">
        <v>409495</v>
      </c>
      <c r="J56" s="330">
        <v>53078</v>
      </c>
      <c r="K56" s="331">
        <v>-5.5</v>
      </c>
      <c r="L56" s="332">
        <v>87698</v>
      </c>
      <c r="M56" s="333">
        <v>10</v>
      </c>
      <c r="N56" s="334">
        <v>-15.5</v>
      </c>
    </row>
    <row r="57" spans="1:14">
      <c r="A57" s="250"/>
      <c r="B57" s="246"/>
      <c r="C57" s="246"/>
      <c r="D57" s="246"/>
      <c r="E57" s="246"/>
      <c r="F57" s="246"/>
      <c r="G57" s="312" t="s">
        <v>512</v>
      </c>
      <c r="H57" s="313"/>
      <c r="I57" s="321">
        <v>526399</v>
      </c>
      <c r="J57" s="322">
        <v>69072</v>
      </c>
      <c r="K57" s="323">
        <v>-7.7</v>
      </c>
      <c r="L57" s="324">
        <v>162193</v>
      </c>
      <c r="M57" s="325">
        <v>-7.7</v>
      </c>
      <c r="N57" s="326">
        <v>0</v>
      </c>
    </row>
    <row r="58" spans="1:14">
      <c r="A58" s="250"/>
      <c r="B58" s="246"/>
      <c r="C58" s="246"/>
      <c r="D58" s="246"/>
      <c r="E58" s="246"/>
      <c r="F58" s="246"/>
      <c r="G58" s="327"/>
      <c r="H58" s="328" t="s">
        <v>509</v>
      </c>
      <c r="I58" s="329">
        <v>416755</v>
      </c>
      <c r="J58" s="330">
        <v>54685</v>
      </c>
      <c r="K58" s="331">
        <v>3</v>
      </c>
      <c r="L58" s="332">
        <v>79985</v>
      </c>
      <c r="M58" s="333">
        <v>-8.8000000000000007</v>
      </c>
      <c r="N58" s="334">
        <v>11.8</v>
      </c>
    </row>
    <row r="59" spans="1:14">
      <c r="A59" s="250"/>
      <c r="B59" s="246"/>
      <c r="C59" s="246"/>
      <c r="D59" s="246"/>
      <c r="E59" s="246"/>
      <c r="F59" s="246"/>
      <c r="G59" s="312" t="s">
        <v>513</v>
      </c>
      <c r="H59" s="313"/>
      <c r="I59" s="321">
        <v>587986</v>
      </c>
      <c r="J59" s="322">
        <v>78325</v>
      </c>
      <c r="K59" s="323">
        <v>13.4</v>
      </c>
      <c r="L59" s="324">
        <v>168868</v>
      </c>
      <c r="M59" s="325">
        <v>4.0999999999999996</v>
      </c>
      <c r="N59" s="326">
        <v>9.3000000000000007</v>
      </c>
    </row>
    <row r="60" spans="1:14">
      <c r="A60" s="250"/>
      <c r="B60" s="246"/>
      <c r="C60" s="246"/>
      <c r="D60" s="246"/>
      <c r="E60" s="246"/>
      <c r="F60" s="246"/>
      <c r="G60" s="327"/>
      <c r="H60" s="328" t="s">
        <v>509</v>
      </c>
      <c r="I60" s="335">
        <v>400927</v>
      </c>
      <c r="J60" s="330">
        <v>53407</v>
      </c>
      <c r="K60" s="331">
        <v>-2.2999999999999998</v>
      </c>
      <c r="L60" s="332">
        <v>79360</v>
      </c>
      <c r="M60" s="333">
        <v>-0.8</v>
      </c>
      <c r="N60" s="334">
        <v>-1.5</v>
      </c>
    </row>
    <row r="61" spans="1:14">
      <c r="A61" s="250"/>
      <c r="B61" s="246"/>
      <c r="C61" s="246"/>
      <c r="D61" s="246"/>
      <c r="E61" s="246"/>
      <c r="F61" s="246"/>
      <c r="G61" s="312" t="s">
        <v>514</v>
      </c>
      <c r="H61" s="336"/>
      <c r="I61" s="337">
        <v>670529</v>
      </c>
      <c r="J61" s="338">
        <v>86439</v>
      </c>
      <c r="K61" s="339">
        <v>-0.8</v>
      </c>
      <c r="L61" s="340">
        <v>165593</v>
      </c>
      <c r="M61" s="341">
        <v>3.3</v>
      </c>
      <c r="N61" s="326">
        <v>-4.0999999999999996</v>
      </c>
    </row>
    <row r="62" spans="1:14">
      <c r="A62" s="250"/>
      <c r="B62" s="246"/>
      <c r="C62" s="246"/>
      <c r="D62" s="246"/>
      <c r="E62" s="246"/>
      <c r="F62" s="246"/>
      <c r="G62" s="327"/>
      <c r="H62" s="328" t="s">
        <v>509</v>
      </c>
      <c r="I62" s="329">
        <v>446103</v>
      </c>
      <c r="J62" s="330">
        <v>57615</v>
      </c>
      <c r="K62" s="331">
        <v>-9.6999999999999993</v>
      </c>
      <c r="L62" s="332">
        <v>78976</v>
      </c>
      <c r="M62" s="333">
        <v>1.5</v>
      </c>
      <c r="N62" s="334">
        <v>-11.2</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44"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106" zoomScaleNormal="106"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9" zoomScaleNormal="89"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9" zoomScaleNormal="89"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72" t="s">
        <v>3</v>
      </c>
      <c r="D47" s="1172"/>
      <c r="E47" s="1173"/>
      <c r="F47" s="11">
        <v>22.61</v>
      </c>
      <c r="G47" s="12">
        <v>22.15</v>
      </c>
      <c r="H47" s="12">
        <v>19.48</v>
      </c>
      <c r="I47" s="12">
        <v>21.77</v>
      </c>
      <c r="J47" s="13">
        <v>23.46</v>
      </c>
    </row>
    <row r="48" spans="2:10" ht="57.75" customHeight="1">
      <c r="B48" s="14"/>
      <c r="C48" s="1174" t="s">
        <v>4</v>
      </c>
      <c r="D48" s="1174"/>
      <c r="E48" s="1175"/>
      <c r="F48" s="15">
        <v>9.99</v>
      </c>
      <c r="G48" s="16">
        <v>9.14</v>
      </c>
      <c r="H48" s="16">
        <v>10.3</v>
      </c>
      <c r="I48" s="16">
        <v>8.09</v>
      </c>
      <c r="J48" s="17">
        <v>8.0399999999999991</v>
      </c>
    </row>
    <row r="49" spans="2:10" ht="57.75" customHeight="1" thickBot="1">
      <c r="B49" s="18"/>
      <c r="C49" s="1176" t="s">
        <v>5</v>
      </c>
      <c r="D49" s="1176"/>
      <c r="E49" s="1177"/>
      <c r="F49" s="19">
        <v>0.49</v>
      </c>
      <c r="G49" s="20" t="s">
        <v>521</v>
      </c>
      <c r="H49" s="20" t="s">
        <v>522</v>
      </c>
      <c r="I49" s="20">
        <v>0.68</v>
      </c>
      <c r="J49" s="21">
        <v>1.53</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84" t="s">
        <v>523</v>
      </c>
      <c r="D34" s="1184"/>
      <c r="E34" s="1185"/>
      <c r="F34" s="32">
        <v>9.99</v>
      </c>
      <c r="G34" s="33">
        <v>9.14</v>
      </c>
      <c r="H34" s="33">
        <v>10.29</v>
      </c>
      <c r="I34" s="33">
        <v>8.09</v>
      </c>
      <c r="J34" s="34">
        <v>8.0299999999999994</v>
      </c>
      <c r="K34" s="22"/>
      <c r="L34" s="22"/>
      <c r="M34" s="22"/>
      <c r="N34" s="22"/>
      <c r="O34" s="22"/>
      <c r="P34" s="22"/>
    </row>
    <row r="35" spans="1:16" ht="39" customHeight="1">
      <c r="A35" s="22"/>
      <c r="B35" s="35"/>
      <c r="C35" s="1178" t="s">
        <v>524</v>
      </c>
      <c r="D35" s="1179"/>
      <c r="E35" s="1180"/>
      <c r="F35" s="36">
        <v>0.66</v>
      </c>
      <c r="G35" s="37">
        <v>0.85</v>
      </c>
      <c r="H35" s="37">
        <v>0.87</v>
      </c>
      <c r="I35" s="37">
        <v>0.87</v>
      </c>
      <c r="J35" s="38">
        <v>1.0900000000000001</v>
      </c>
      <c r="K35" s="22"/>
      <c r="L35" s="22"/>
      <c r="M35" s="22"/>
      <c r="N35" s="22"/>
      <c r="O35" s="22"/>
      <c r="P35" s="22"/>
    </row>
    <row r="36" spans="1:16" ht="39" customHeight="1">
      <c r="A36" s="22"/>
      <c r="B36" s="35"/>
      <c r="C36" s="1178" t="s">
        <v>525</v>
      </c>
      <c r="D36" s="1179"/>
      <c r="E36" s="1180"/>
      <c r="F36" s="36">
        <v>1.34</v>
      </c>
      <c r="G36" s="37">
        <v>4.59</v>
      </c>
      <c r="H36" s="37">
        <v>3.28</v>
      </c>
      <c r="I36" s="37">
        <v>1.96</v>
      </c>
      <c r="J36" s="38">
        <v>0.67</v>
      </c>
      <c r="K36" s="22"/>
      <c r="L36" s="22"/>
      <c r="M36" s="22"/>
      <c r="N36" s="22"/>
      <c r="O36" s="22"/>
      <c r="P36" s="22"/>
    </row>
    <row r="37" spans="1:16" ht="39" customHeight="1">
      <c r="A37" s="22"/>
      <c r="B37" s="35"/>
      <c r="C37" s="1178" t="s">
        <v>526</v>
      </c>
      <c r="D37" s="1179"/>
      <c r="E37" s="1180"/>
      <c r="F37" s="36">
        <v>0.11</v>
      </c>
      <c r="G37" s="37">
        <v>0.09</v>
      </c>
      <c r="H37" s="37">
        <v>0.02</v>
      </c>
      <c r="I37" s="37">
        <v>0</v>
      </c>
      <c r="J37" s="38">
        <v>7.0000000000000007E-2</v>
      </c>
      <c r="K37" s="22"/>
      <c r="L37" s="22"/>
      <c r="M37" s="22"/>
      <c r="N37" s="22"/>
      <c r="O37" s="22"/>
      <c r="P37" s="22"/>
    </row>
    <row r="38" spans="1:16" ht="39" customHeight="1">
      <c r="A38" s="22"/>
      <c r="B38" s="35"/>
      <c r="C38" s="1178" t="s">
        <v>527</v>
      </c>
      <c r="D38" s="1179"/>
      <c r="E38" s="1180"/>
      <c r="F38" s="36">
        <v>0</v>
      </c>
      <c r="G38" s="37">
        <v>0</v>
      </c>
      <c r="H38" s="37">
        <v>0</v>
      </c>
      <c r="I38" s="37">
        <v>0.01</v>
      </c>
      <c r="J38" s="38">
        <v>0.01</v>
      </c>
      <c r="K38" s="22"/>
      <c r="L38" s="22"/>
      <c r="M38" s="22"/>
      <c r="N38" s="22"/>
      <c r="O38" s="22"/>
      <c r="P38" s="22"/>
    </row>
    <row r="39" spans="1:16" ht="39" customHeight="1">
      <c r="A39" s="22"/>
      <c r="B39" s="35"/>
      <c r="C39" s="1178" t="s">
        <v>528</v>
      </c>
      <c r="D39" s="1179"/>
      <c r="E39" s="1180"/>
      <c r="F39" s="36">
        <v>0.05</v>
      </c>
      <c r="G39" s="37">
        <v>0</v>
      </c>
      <c r="H39" s="37">
        <v>0.01</v>
      </c>
      <c r="I39" s="37">
        <v>0.62</v>
      </c>
      <c r="J39" s="38">
        <v>0.01</v>
      </c>
      <c r="K39" s="22"/>
      <c r="L39" s="22"/>
      <c r="M39" s="22"/>
      <c r="N39" s="22"/>
      <c r="O39" s="22"/>
      <c r="P39" s="22"/>
    </row>
    <row r="40" spans="1:16" ht="39" customHeight="1">
      <c r="A40" s="22"/>
      <c r="B40" s="35"/>
      <c r="C40" s="1178"/>
      <c r="D40" s="1179"/>
      <c r="E40" s="1180"/>
      <c r="F40" s="36"/>
      <c r="G40" s="37"/>
      <c r="H40" s="37"/>
      <c r="I40" s="37"/>
      <c r="J40" s="38"/>
      <c r="K40" s="22"/>
      <c r="L40" s="22"/>
      <c r="M40" s="22"/>
      <c r="N40" s="22"/>
      <c r="O40" s="22"/>
      <c r="P40" s="22"/>
    </row>
    <row r="41" spans="1:16" ht="39" customHeight="1">
      <c r="A41" s="22"/>
      <c r="B41" s="35"/>
      <c r="C41" s="1178"/>
      <c r="D41" s="1179"/>
      <c r="E41" s="1180"/>
      <c r="F41" s="36"/>
      <c r="G41" s="37"/>
      <c r="H41" s="37"/>
      <c r="I41" s="37"/>
      <c r="J41" s="38"/>
      <c r="K41" s="22"/>
      <c r="L41" s="22"/>
      <c r="M41" s="22"/>
      <c r="N41" s="22"/>
      <c r="O41" s="22"/>
      <c r="P41" s="22"/>
    </row>
    <row r="42" spans="1:16" ht="39" customHeight="1">
      <c r="A42" s="22"/>
      <c r="B42" s="39"/>
      <c r="C42" s="1178" t="s">
        <v>529</v>
      </c>
      <c r="D42" s="1179"/>
      <c r="E42" s="1180"/>
      <c r="F42" s="36" t="s">
        <v>476</v>
      </c>
      <c r="G42" s="37" t="s">
        <v>476</v>
      </c>
      <c r="H42" s="37" t="s">
        <v>476</v>
      </c>
      <c r="I42" s="37" t="s">
        <v>476</v>
      </c>
      <c r="J42" s="38" t="s">
        <v>476</v>
      </c>
      <c r="K42" s="22"/>
      <c r="L42" s="22"/>
      <c r="M42" s="22"/>
      <c r="N42" s="22"/>
      <c r="O42" s="22"/>
      <c r="P42" s="22"/>
    </row>
    <row r="43" spans="1:16" ht="39" customHeight="1" thickBot="1">
      <c r="A43" s="22"/>
      <c r="B43" s="40"/>
      <c r="C43" s="1181" t="s">
        <v>530</v>
      </c>
      <c r="D43" s="1182"/>
      <c r="E43" s="1183"/>
      <c r="F43" s="41" t="s">
        <v>476</v>
      </c>
      <c r="G43" s="42" t="s">
        <v>476</v>
      </c>
      <c r="H43" s="42" t="s">
        <v>476</v>
      </c>
      <c r="I43" s="42" t="s">
        <v>476</v>
      </c>
      <c r="J43" s="43" t="s">
        <v>476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9" zoomScaleNormal="59"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94" t="s">
        <v>11</v>
      </c>
      <c r="C45" s="1195"/>
      <c r="D45" s="58"/>
      <c r="E45" s="1200" t="s">
        <v>12</v>
      </c>
      <c r="F45" s="1200"/>
      <c r="G45" s="1200"/>
      <c r="H45" s="1200"/>
      <c r="I45" s="1200"/>
      <c r="J45" s="1201"/>
      <c r="K45" s="59">
        <v>203</v>
      </c>
      <c r="L45" s="60">
        <v>214</v>
      </c>
      <c r="M45" s="60">
        <v>215</v>
      </c>
      <c r="N45" s="60">
        <v>201</v>
      </c>
      <c r="O45" s="61">
        <v>200</v>
      </c>
      <c r="P45" s="48"/>
      <c r="Q45" s="48"/>
      <c r="R45" s="48"/>
      <c r="S45" s="48"/>
      <c r="T45" s="48"/>
      <c r="U45" s="48"/>
    </row>
    <row r="46" spans="1:21" ht="30.75" customHeight="1">
      <c r="A46" s="48"/>
      <c r="B46" s="1196"/>
      <c r="C46" s="1197"/>
      <c r="D46" s="62"/>
      <c r="E46" s="1188" t="s">
        <v>13</v>
      </c>
      <c r="F46" s="1188"/>
      <c r="G46" s="1188"/>
      <c r="H46" s="1188"/>
      <c r="I46" s="1188"/>
      <c r="J46" s="1189"/>
      <c r="K46" s="63" t="s">
        <v>476</v>
      </c>
      <c r="L46" s="64" t="s">
        <v>476</v>
      </c>
      <c r="M46" s="64" t="s">
        <v>476</v>
      </c>
      <c r="N46" s="64" t="s">
        <v>476</v>
      </c>
      <c r="O46" s="65" t="s">
        <v>476</v>
      </c>
      <c r="P46" s="48"/>
      <c r="Q46" s="48"/>
      <c r="R46" s="48"/>
      <c r="S46" s="48"/>
      <c r="T46" s="48"/>
      <c r="U46" s="48"/>
    </row>
    <row r="47" spans="1:21" ht="30.75" customHeight="1">
      <c r="A47" s="48"/>
      <c r="B47" s="1196"/>
      <c r="C47" s="1197"/>
      <c r="D47" s="62"/>
      <c r="E47" s="1188" t="s">
        <v>14</v>
      </c>
      <c r="F47" s="1188"/>
      <c r="G47" s="1188"/>
      <c r="H47" s="1188"/>
      <c r="I47" s="1188"/>
      <c r="J47" s="1189"/>
      <c r="K47" s="63" t="s">
        <v>476</v>
      </c>
      <c r="L47" s="64" t="s">
        <v>476</v>
      </c>
      <c r="M47" s="64" t="s">
        <v>476</v>
      </c>
      <c r="N47" s="64" t="s">
        <v>476</v>
      </c>
      <c r="O47" s="65" t="s">
        <v>476</v>
      </c>
      <c r="P47" s="48"/>
      <c r="Q47" s="48"/>
      <c r="R47" s="48"/>
      <c r="S47" s="48"/>
      <c r="T47" s="48"/>
      <c r="U47" s="48"/>
    </row>
    <row r="48" spans="1:21" ht="30.75" customHeight="1">
      <c r="A48" s="48"/>
      <c r="B48" s="1196"/>
      <c r="C48" s="1197"/>
      <c r="D48" s="62"/>
      <c r="E48" s="1188" t="s">
        <v>15</v>
      </c>
      <c r="F48" s="1188"/>
      <c r="G48" s="1188"/>
      <c r="H48" s="1188"/>
      <c r="I48" s="1188"/>
      <c r="J48" s="1189"/>
      <c r="K48" s="63">
        <v>153</v>
      </c>
      <c r="L48" s="64">
        <v>157</v>
      </c>
      <c r="M48" s="64">
        <v>163</v>
      </c>
      <c r="N48" s="64">
        <v>167</v>
      </c>
      <c r="O48" s="65">
        <v>170</v>
      </c>
      <c r="P48" s="48"/>
      <c r="Q48" s="48"/>
      <c r="R48" s="48"/>
      <c r="S48" s="48"/>
      <c r="T48" s="48"/>
      <c r="U48" s="48"/>
    </row>
    <row r="49" spans="1:21" ht="30.75" customHeight="1">
      <c r="A49" s="48"/>
      <c r="B49" s="1196"/>
      <c r="C49" s="1197"/>
      <c r="D49" s="62"/>
      <c r="E49" s="1188" t="s">
        <v>16</v>
      </c>
      <c r="F49" s="1188"/>
      <c r="G49" s="1188"/>
      <c r="H49" s="1188"/>
      <c r="I49" s="1188"/>
      <c r="J49" s="1189"/>
      <c r="K49" s="63">
        <v>28</v>
      </c>
      <c r="L49" s="64">
        <v>8</v>
      </c>
      <c r="M49" s="64">
        <v>12</v>
      </c>
      <c r="N49" s="64">
        <v>13</v>
      </c>
      <c r="O49" s="65">
        <v>14</v>
      </c>
      <c r="P49" s="48"/>
      <c r="Q49" s="48"/>
      <c r="R49" s="48"/>
      <c r="S49" s="48"/>
      <c r="T49" s="48"/>
      <c r="U49" s="48"/>
    </row>
    <row r="50" spans="1:21" ht="30.75" customHeight="1">
      <c r="A50" s="48"/>
      <c r="B50" s="1196"/>
      <c r="C50" s="1197"/>
      <c r="D50" s="62"/>
      <c r="E50" s="1188" t="s">
        <v>17</v>
      </c>
      <c r="F50" s="1188"/>
      <c r="G50" s="1188"/>
      <c r="H50" s="1188"/>
      <c r="I50" s="1188"/>
      <c r="J50" s="1189"/>
      <c r="K50" s="63" t="s">
        <v>476</v>
      </c>
      <c r="L50" s="64" t="s">
        <v>476</v>
      </c>
      <c r="M50" s="64" t="s">
        <v>476</v>
      </c>
      <c r="N50" s="64">
        <v>1</v>
      </c>
      <c r="O50" s="65">
        <v>1</v>
      </c>
      <c r="P50" s="48"/>
      <c r="Q50" s="48"/>
      <c r="R50" s="48"/>
      <c r="S50" s="48"/>
      <c r="T50" s="48"/>
      <c r="U50" s="48"/>
    </row>
    <row r="51" spans="1:21" ht="30.75" customHeight="1">
      <c r="A51" s="48"/>
      <c r="B51" s="1198"/>
      <c r="C51" s="1199"/>
      <c r="D51" s="66"/>
      <c r="E51" s="1188" t="s">
        <v>18</v>
      </c>
      <c r="F51" s="1188"/>
      <c r="G51" s="1188"/>
      <c r="H51" s="1188"/>
      <c r="I51" s="1188"/>
      <c r="J51" s="1189"/>
      <c r="K51" s="63" t="s">
        <v>476</v>
      </c>
      <c r="L51" s="64" t="s">
        <v>476</v>
      </c>
      <c r="M51" s="64" t="s">
        <v>476</v>
      </c>
      <c r="N51" s="64" t="s">
        <v>476</v>
      </c>
      <c r="O51" s="65" t="s">
        <v>476</v>
      </c>
      <c r="P51" s="48"/>
      <c r="Q51" s="48"/>
      <c r="R51" s="48"/>
      <c r="S51" s="48"/>
      <c r="T51" s="48"/>
      <c r="U51" s="48"/>
    </row>
    <row r="52" spans="1:21" ht="30.75" customHeight="1">
      <c r="A52" s="48"/>
      <c r="B52" s="1186" t="s">
        <v>19</v>
      </c>
      <c r="C52" s="1187"/>
      <c r="D52" s="66"/>
      <c r="E52" s="1188" t="s">
        <v>20</v>
      </c>
      <c r="F52" s="1188"/>
      <c r="G52" s="1188"/>
      <c r="H52" s="1188"/>
      <c r="I52" s="1188"/>
      <c r="J52" s="1189"/>
      <c r="K52" s="63">
        <v>261</v>
      </c>
      <c r="L52" s="64">
        <v>264</v>
      </c>
      <c r="M52" s="64">
        <v>274</v>
      </c>
      <c r="N52" s="64">
        <v>268</v>
      </c>
      <c r="O52" s="65">
        <v>267</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123</v>
      </c>
      <c r="L53" s="69">
        <v>115</v>
      </c>
      <c r="M53" s="69">
        <v>116</v>
      </c>
      <c r="N53" s="69">
        <v>114</v>
      </c>
      <c r="O53" s="70">
        <v>118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3" zoomScaleNormal="73"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214" t="s">
        <v>24</v>
      </c>
      <c r="C41" s="1215"/>
      <c r="D41" s="81"/>
      <c r="E41" s="1216" t="s">
        <v>25</v>
      </c>
      <c r="F41" s="1216"/>
      <c r="G41" s="1216"/>
      <c r="H41" s="1217"/>
      <c r="I41" s="82">
        <v>2473</v>
      </c>
      <c r="J41" s="83">
        <v>2480</v>
      </c>
      <c r="K41" s="83">
        <v>2433</v>
      </c>
      <c r="L41" s="83">
        <v>2415</v>
      </c>
      <c r="M41" s="84">
        <v>2552</v>
      </c>
    </row>
    <row r="42" spans="2:13" ht="27.75" customHeight="1">
      <c r="B42" s="1204"/>
      <c r="C42" s="1205"/>
      <c r="D42" s="85"/>
      <c r="E42" s="1208" t="s">
        <v>26</v>
      </c>
      <c r="F42" s="1208"/>
      <c r="G42" s="1208"/>
      <c r="H42" s="1209"/>
      <c r="I42" s="86">
        <v>0</v>
      </c>
      <c r="J42" s="87">
        <v>0</v>
      </c>
      <c r="K42" s="87">
        <v>0</v>
      </c>
      <c r="L42" s="87" t="s">
        <v>476</v>
      </c>
      <c r="M42" s="88" t="s">
        <v>476</v>
      </c>
    </row>
    <row r="43" spans="2:13" ht="27.75" customHeight="1">
      <c r="B43" s="1204"/>
      <c r="C43" s="1205"/>
      <c r="D43" s="85"/>
      <c r="E43" s="1208" t="s">
        <v>27</v>
      </c>
      <c r="F43" s="1208"/>
      <c r="G43" s="1208"/>
      <c r="H43" s="1209"/>
      <c r="I43" s="86">
        <v>1678</v>
      </c>
      <c r="J43" s="87">
        <v>1618</v>
      </c>
      <c r="K43" s="87">
        <v>1552</v>
      </c>
      <c r="L43" s="87">
        <v>1465</v>
      </c>
      <c r="M43" s="88">
        <v>1455</v>
      </c>
    </row>
    <row r="44" spans="2:13" ht="27.75" customHeight="1">
      <c r="B44" s="1204"/>
      <c r="C44" s="1205"/>
      <c r="D44" s="85"/>
      <c r="E44" s="1208" t="s">
        <v>28</v>
      </c>
      <c r="F44" s="1208"/>
      <c r="G44" s="1208"/>
      <c r="H44" s="1209"/>
      <c r="I44" s="86">
        <v>78</v>
      </c>
      <c r="J44" s="87">
        <v>76</v>
      </c>
      <c r="K44" s="87">
        <v>74</v>
      </c>
      <c r="L44" s="87">
        <v>108</v>
      </c>
      <c r="M44" s="88">
        <v>132</v>
      </c>
    </row>
    <row r="45" spans="2:13" ht="27.75" customHeight="1">
      <c r="B45" s="1204"/>
      <c r="C45" s="1205"/>
      <c r="D45" s="85"/>
      <c r="E45" s="1208" t="s">
        <v>29</v>
      </c>
      <c r="F45" s="1208"/>
      <c r="G45" s="1208"/>
      <c r="H45" s="1209"/>
      <c r="I45" s="86">
        <v>267</v>
      </c>
      <c r="J45" s="87">
        <v>264</v>
      </c>
      <c r="K45" s="87">
        <v>225</v>
      </c>
      <c r="L45" s="87">
        <v>209</v>
      </c>
      <c r="M45" s="88">
        <v>175</v>
      </c>
    </row>
    <row r="46" spans="2:13" ht="27.75" customHeight="1">
      <c r="B46" s="1204"/>
      <c r="C46" s="1205"/>
      <c r="D46" s="89"/>
      <c r="E46" s="1208" t="s">
        <v>30</v>
      </c>
      <c r="F46" s="1208"/>
      <c r="G46" s="1208"/>
      <c r="H46" s="1209"/>
      <c r="I46" s="86" t="s">
        <v>476</v>
      </c>
      <c r="J46" s="87" t="s">
        <v>476</v>
      </c>
      <c r="K46" s="87" t="s">
        <v>476</v>
      </c>
      <c r="L46" s="87" t="s">
        <v>476</v>
      </c>
      <c r="M46" s="88" t="s">
        <v>476</v>
      </c>
    </row>
    <row r="47" spans="2:13" ht="27.75" customHeight="1">
      <c r="B47" s="1204"/>
      <c r="C47" s="1205"/>
      <c r="D47" s="90"/>
      <c r="E47" s="1218" t="s">
        <v>31</v>
      </c>
      <c r="F47" s="1219"/>
      <c r="G47" s="1219"/>
      <c r="H47" s="1220"/>
      <c r="I47" s="86" t="s">
        <v>476</v>
      </c>
      <c r="J47" s="87" t="s">
        <v>476</v>
      </c>
      <c r="K47" s="87" t="s">
        <v>476</v>
      </c>
      <c r="L47" s="87" t="s">
        <v>476</v>
      </c>
      <c r="M47" s="88" t="s">
        <v>476</v>
      </c>
    </row>
    <row r="48" spans="2:13" ht="27.75" customHeight="1">
      <c r="B48" s="1204"/>
      <c r="C48" s="1205"/>
      <c r="D48" s="85"/>
      <c r="E48" s="1208" t="s">
        <v>32</v>
      </c>
      <c r="F48" s="1208"/>
      <c r="G48" s="1208"/>
      <c r="H48" s="1209"/>
      <c r="I48" s="86" t="s">
        <v>476</v>
      </c>
      <c r="J48" s="87" t="s">
        <v>476</v>
      </c>
      <c r="K48" s="87" t="s">
        <v>476</v>
      </c>
      <c r="L48" s="87" t="s">
        <v>476</v>
      </c>
      <c r="M48" s="88" t="s">
        <v>476</v>
      </c>
    </row>
    <row r="49" spans="2:13" ht="27.75" customHeight="1">
      <c r="B49" s="1206"/>
      <c r="C49" s="1207"/>
      <c r="D49" s="85"/>
      <c r="E49" s="1208" t="s">
        <v>33</v>
      </c>
      <c r="F49" s="1208"/>
      <c r="G49" s="1208"/>
      <c r="H49" s="1209"/>
      <c r="I49" s="86" t="s">
        <v>476</v>
      </c>
      <c r="J49" s="87" t="s">
        <v>476</v>
      </c>
      <c r="K49" s="87" t="s">
        <v>476</v>
      </c>
      <c r="L49" s="87" t="s">
        <v>476</v>
      </c>
      <c r="M49" s="88" t="s">
        <v>476</v>
      </c>
    </row>
    <row r="50" spans="2:13" ht="27.75" customHeight="1">
      <c r="B50" s="1202" t="s">
        <v>34</v>
      </c>
      <c r="C50" s="1203"/>
      <c r="D50" s="91"/>
      <c r="E50" s="1208" t="s">
        <v>35</v>
      </c>
      <c r="F50" s="1208"/>
      <c r="G50" s="1208"/>
      <c r="H50" s="1209"/>
      <c r="I50" s="86">
        <v>1857</v>
      </c>
      <c r="J50" s="87">
        <v>1817</v>
      </c>
      <c r="K50" s="87">
        <v>1786</v>
      </c>
      <c r="L50" s="87">
        <v>1918</v>
      </c>
      <c r="M50" s="88">
        <v>2042</v>
      </c>
    </row>
    <row r="51" spans="2:13" ht="27.75" customHeight="1">
      <c r="B51" s="1204"/>
      <c r="C51" s="1205"/>
      <c r="D51" s="85"/>
      <c r="E51" s="1208" t="s">
        <v>36</v>
      </c>
      <c r="F51" s="1208"/>
      <c r="G51" s="1208"/>
      <c r="H51" s="1209"/>
      <c r="I51" s="86" t="s">
        <v>476</v>
      </c>
      <c r="J51" s="87" t="s">
        <v>476</v>
      </c>
      <c r="K51" s="87" t="s">
        <v>476</v>
      </c>
      <c r="L51" s="87" t="s">
        <v>476</v>
      </c>
      <c r="M51" s="88" t="s">
        <v>476</v>
      </c>
    </row>
    <row r="52" spans="2:13" ht="27.75" customHeight="1">
      <c r="B52" s="1206"/>
      <c r="C52" s="1207"/>
      <c r="D52" s="85"/>
      <c r="E52" s="1208" t="s">
        <v>37</v>
      </c>
      <c r="F52" s="1208"/>
      <c r="G52" s="1208"/>
      <c r="H52" s="1209"/>
      <c r="I52" s="86">
        <v>3161</v>
      </c>
      <c r="J52" s="87">
        <v>3137</v>
      </c>
      <c r="K52" s="87">
        <v>3062</v>
      </c>
      <c r="L52" s="87">
        <v>3056</v>
      </c>
      <c r="M52" s="88">
        <v>3077</v>
      </c>
    </row>
    <row r="53" spans="2:13" ht="27.75" customHeight="1" thickBot="1">
      <c r="B53" s="1210" t="s">
        <v>21</v>
      </c>
      <c r="C53" s="1211"/>
      <c r="D53" s="92"/>
      <c r="E53" s="1212" t="s">
        <v>38</v>
      </c>
      <c r="F53" s="1212"/>
      <c r="G53" s="1212"/>
      <c r="H53" s="1213"/>
      <c r="I53" s="93">
        <v>-521</v>
      </c>
      <c r="J53" s="94">
        <v>-516</v>
      </c>
      <c r="K53" s="94">
        <v>-564</v>
      </c>
      <c r="L53" s="94">
        <v>-776</v>
      </c>
      <c r="M53" s="95">
        <v>-806</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H22" zoomScaleNormal="100" zoomScaleSheetLayoutView="55" workbookViewId="0">
      <selection activeCell="N22" sqref="N22"/>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549</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549</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550</v>
      </c>
      <c r="C41" s="248"/>
      <c r="D41" s="248"/>
      <c r="E41" s="248"/>
      <c r="F41" s="248"/>
      <c r="G41" s="248"/>
      <c r="H41" s="248"/>
      <c r="I41" s="248"/>
      <c r="J41" s="248"/>
      <c r="K41" s="248"/>
      <c r="L41" s="248"/>
      <c r="M41" s="248"/>
      <c r="N41" s="248"/>
      <c r="O41" s="248"/>
      <c r="P41" s="249"/>
    </row>
    <row r="42" spans="2:17">
      <c r="B42" s="250"/>
      <c r="C42" s="246"/>
      <c r="D42" s="246"/>
      <c r="E42" s="246"/>
      <c r="F42" s="246"/>
      <c r="G42" s="353" t="s">
        <v>551</v>
      </c>
      <c r="I42" s="354"/>
      <c r="J42" s="354"/>
      <c r="K42" s="354"/>
      <c r="L42" s="246"/>
      <c r="M42" s="246"/>
      <c r="N42" s="246"/>
      <c r="O42" s="246"/>
    </row>
    <row r="43" spans="2:17">
      <c r="B43" s="250"/>
      <c r="C43" s="246"/>
      <c r="D43" s="246"/>
      <c r="E43" s="246"/>
      <c r="F43" s="246"/>
      <c r="G43" s="1221" t="s">
        <v>561</v>
      </c>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552</v>
      </c>
    </row>
    <row r="50" spans="1:17">
      <c r="B50" s="250"/>
      <c r="C50" s="246"/>
      <c r="D50" s="246"/>
      <c r="E50" s="246"/>
      <c r="F50" s="246"/>
      <c r="G50" s="1230"/>
      <c r="H50" s="1231"/>
      <c r="I50" s="1231"/>
      <c r="J50" s="1232"/>
      <c r="K50" s="356" t="s">
        <v>516</v>
      </c>
      <c r="L50" s="356" t="s">
        <v>517</v>
      </c>
      <c r="M50" s="356" t="s">
        <v>518</v>
      </c>
      <c r="N50" s="356" t="s">
        <v>519</v>
      </c>
      <c r="O50" s="356" t="s">
        <v>520</v>
      </c>
    </row>
    <row r="51" spans="1:17">
      <c r="B51" s="250"/>
      <c r="C51" s="246"/>
      <c r="D51" s="246"/>
      <c r="E51" s="246"/>
      <c r="F51" s="246"/>
      <c r="G51" s="1233" t="s">
        <v>553</v>
      </c>
      <c r="H51" s="1234"/>
      <c r="I51" s="1239" t="s">
        <v>554</v>
      </c>
      <c r="J51" s="1239"/>
      <c r="K51" s="1241"/>
      <c r="L51" s="1241"/>
      <c r="M51" s="1241"/>
      <c r="N51" s="1242"/>
      <c r="O51" s="1241"/>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555</v>
      </c>
      <c r="J53" s="1243"/>
      <c r="K53" s="1250"/>
      <c r="L53" s="1250"/>
      <c r="M53" s="1250"/>
      <c r="N53" s="1252">
        <v>57.5</v>
      </c>
      <c r="O53" s="1250"/>
    </row>
    <row r="54" spans="1:17">
      <c r="A54" s="357"/>
      <c r="B54" s="250"/>
      <c r="C54" s="246"/>
      <c r="D54" s="246"/>
      <c r="E54" s="246"/>
      <c r="F54" s="246"/>
      <c r="G54" s="1237"/>
      <c r="H54" s="1238"/>
      <c r="I54" s="1243"/>
      <c r="J54" s="1243"/>
      <c r="K54" s="1251"/>
      <c r="L54" s="1251"/>
      <c r="M54" s="1251"/>
      <c r="N54" s="1251"/>
      <c r="O54" s="1251"/>
    </row>
    <row r="55" spans="1:17">
      <c r="A55" s="357"/>
      <c r="B55" s="250"/>
      <c r="C55" s="246"/>
      <c r="D55" s="246"/>
      <c r="E55" s="246"/>
      <c r="F55" s="246"/>
      <c r="G55" s="1244" t="s">
        <v>556</v>
      </c>
      <c r="H55" s="1245"/>
      <c r="I55" s="1243" t="s">
        <v>554</v>
      </c>
      <c r="J55" s="1243"/>
      <c r="K55" s="1241"/>
      <c r="L55" s="1241"/>
      <c r="M55" s="1241"/>
      <c r="N55" s="1242">
        <v>0</v>
      </c>
      <c r="O55" s="1241"/>
    </row>
    <row r="56" spans="1:17">
      <c r="A56" s="357"/>
      <c r="B56" s="250"/>
      <c r="C56" s="246"/>
      <c r="D56" s="246"/>
      <c r="E56" s="246"/>
      <c r="F56" s="246"/>
      <c r="G56" s="1246"/>
      <c r="H56" s="1247"/>
      <c r="I56" s="1243"/>
      <c r="J56" s="1243"/>
      <c r="K56" s="1242"/>
      <c r="L56" s="1242"/>
      <c r="M56" s="1242"/>
      <c r="N56" s="1242"/>
      <c r="O56" s="1242"/>
    </row>
    <row r="57" spans="1:17" s="357" customFormat="1">
      <c r="B57" s="358"/>
      <c r="C57" s="354"/>
      <c r="D57" s="354"/>
      <c r="E57" s="354"/>
      <c r="F57" s="354"/>
      <c r="G57" s="1246"/>
      <c r="H57" s="1247"/>
      <c r="I57" s="1253" t="s">
        <v>555</v>
      </c>
      <c r="J57" s="1253"/>
      <c r="K57" s="1250"/>
      <c r="L57" s="1250"/>
      <c r="M57" s="1250"/>
      <c r="N57" s="1252">
        <v>55.3</v>
      </c>
      <c r="O57" s="1250"/>
      <c r="P57" s="359"/>
      <c r="Q57" s="358"/>
    </row>
    <row r="58" spans="1:17" s="357" customFormat="1">
      <c r="A58" s="245"/>
      <c r="B58" s="358"/>
      <c r="C58" s="354"/>
      <c r="D58" s="354"/>
      <c r="E58" s="354"/>
      <c r="F58" s="354"/>
      <c r="G58" s="1248"/>
      <c r="H58" s="1249"/>
      <c r="I58" s="1253"/>
      <c r="J58" s="1253"/>
      <c r="K58" s="1251"/>
      <c r="L58" s="1251"/>
      <c r="M58" s="1251"/>
      <c r="N58" s="1251"/>
      <c r="O58" s="1251"/>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557</v>
      </c>
      <c r="C63" s="246"/>
      <c r="D63" s="246"/>
      <c r="E63" s="246"/>
      <c r="F63" s="246"/>
      <c r="G63" s="246"/>
      <c r="H63" s="246"/>
      <c r="I63" s="246"/>
      <c r="J63" s="246"/>
      <c r="K63" s="246"/>
      <c r="L63" s="246"/>
      <c r="M63" s="246"/>
      <c r="N63" s="246"/>
      <c r="O63" s="246"/>
    </row>
    <row r="64" spans="1:17">
      <c r="B64" s="250"/>
      <c r="C64" s="246"/>
      <c r="D64" s="246"/>
      <c r="E64" s="246"/>
      <c r="F64" s="246"/>
      <c r="G64" s="353" t="s">
        <v>551</v>
      </c>
      <c r="I64" s="354"/>
      <c r="J64" s="354"/>
      <c r="K64" s="354"/>
      <c r="L64" s="246"/>
      <c r="M64" s="246"/>
      <c r="N64" s="246"/>
      <c r="O64" s="246"/>
    </row>
    <row r="65" spans="2:30">
      <c r="B65" s="250"/>
      <c r="C65" s="246"/>
      <c r="D65" s="246"/>
      <c r="E65" s="246"/>
      <c r="F65" s="246"/>
      <c r="G65" s="1221" t="s">
        <v>558</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559</v>
      </c>
      <c r="I71" s="370"/>
      <c r="J71" s="366"/>
      <c r="K71" s="366"/>
      <c r="L71" s="367"/>
      <c r="M71" s="366"/>
      <c r="N71" s="367"/>
      <c r="O71" s="368"/>
    </row>
    <row r="72" spans="2:30">
      <c r="B72" s="250"/>
      <c r="C72" s="246"/>
      <c r="D72" s="246"/>
      <c r="E72" s="246"/>
      <c r="F72" s="246"/>
      <c r="G72" s="1230"/>
      <c r="H72" s="1231"/>
      <c r="I72" s="1231"/>
      <c r="J72" s="1232"/>
      <c r="K72" s="356" t="s">
        <v>516</v>
      </c>
      <c r="L72" s="356" t="s">
        <v>517</v>
      </c>
      <c r="M72" s="356" t="s">
        <v>518</v>
      </c>
      <c r="N72" s="356" t="s">
        <v>519</v>
      </c>
      <c r="O72" s="356" t="s">
        <v>520</v>
      </c>
    </row>
    <row r="73" spans="2:30">
      <c r="B73" s="250"/>
      <c r="C73" s="246"/>
      <c r="D73" s="246"/>
      <c r="E73" s="246"/>
      <c r="F73" s="246"/>
      <c r="G73" s="1233" t="s">
        <v>553</v>
      </c>
      <c r="H73" s="1234"/>
      <c r="I73" s="1239" t="s">
        <v>554</v>
      </c>
      <c r="J73" s="1239"/>
      <c r="K73" s="1254"/>
      <c r="L73" s="1254"/>
      <c r="M73" s="1242"/>
      <c r="N73" s="1242"/>
      <c r="O73" s="1242"/>
      <c r="S73" s="245">
        <v>9.9</v>
      </c>
    </row>
    <row r="74" spans="2:30">
      <c r="B74" s="250"/>
      <c r="C74" s="246"/>
      <c r="D74" s="246"/>
      <c r="E74" s="246"/>
      <c r="F74" s="246"/>
      <c r="G74" s="1235"/>
      <c r="H74" s="1236"/>
      <c r="I74" s="1240"/>
      <c r="J74" s="1240"/>
      <c r="K74" s="1254"/>
      <c r="L74" s="1254"/>
      <c r="M74" s="1242"/>
      <c r="N74" s="1242"/>
      <c r="O74" s="1242"/>
    </row>
    <row r="75" spans="2:30">
      <c r="B75" s="250"/>
      <c r="C75" s="246"/>
      <c r="D75" s="246"/>
      <c r="E75" s="246"/>
      <c r="F75" s="246"/>
      <c r="G75" s="1235"/>
      <c r="H75" s="1236"/>
      <c r="I75" s="1243" t="s">
        <v>560</v>
      </c>
      <c r="J75" s="1243"/>
      <c r="K75" s="1252">
        <v>5.5</v>
      </c>
      <c r="L75" s="1252">
        <v>4.7</v>
      </c>
      <c r="M75" s="1252">
        <v>4.5</v>
      </c>
      <c r="N75" s="1252">
        <v>4.3</v>
      </c>
      <c r="O75" s="1252">
        <v>4.3</v>
      </c>
      <c r="U75" s="245">
        <v>81.2</v>
      </c>
      <c r="W75" s="245">
        <v>87.2</v>
      </c>
      <c r="Y75" s="245">
        <v>99.8</v>
      </c>
      <c r="AA75" s="245">
        <v>109.5</v>
      </c>
      <c r="AC75" s="245">
        <v>115.2</v>
      </c>
    </row>
    <row r="76" spans="2:30">
      <c r="B76" s="250"/>
      <c r="C76" s="246"/>
      <c r="D76" s="246"/>
      <c r="E76" s="246"/>
      <c r="F76" s="246"/>
      <c r="G76" s="1237"/>
      <c r="H76" s="1238"/>
      <c r="I76" s="1243"/>
      <c r="J76" s="1243"/>
      <c r="K76" s="1251"/>
      <c r="L76" s="1251"/>
      <c r="M76" s="1251"/>
      <c r="N76" s="1251"/>
      <c r="O76" s="1251"/>
    </row>
    <row r="77" spans="2:30">
      <c r="B77" s="250"/>
      <c r="C77" s="246"/>
      <c r="D77" s="246"/>
      <c r="E77" s="246"/>
      <c r="F77" s="246"/>
      <c r="G77" s="1244" t="s">
        <v>556</v>
      </c>
      <c r="H77" s="1245"/>
      <c r="I77" s="1243" t="s">
        <v>554</v>
      </c>
      <c r="J77" s="1243"/>
      <c r="K77" s="1254">
        <v>5.7</v>
      </c>
      <c r="L77" s="1254">
        <v>0</v>
      </c>
      <c r="M77" s="1242">
        <v>0</v>
      </c>
      <c r="N77" s="1242">
        <v>0</v>
      </c>
      <c r="O77" s="1242">
        <v>0</v>
      </c>
      <c r="R77" s="245">
        <v>12.3</v>
      </c>
      <c r="T77" s="245">
        <v>11.1</v>
      </c>
    </row>
    <row r="78" spans="2:30">
      <c r="B78" s="250"/>
      <c r="C78" s="246"/>
      <c r="D78" s="246"/>
      <c r="E78" s="246"/>
      <c r="F78" s="246"/>
      <c r="G78" s="1246"/>
      <c r="H78" s="1247"/>
      <c r="I78" s="1243"/>
      <c r="J78" s="1243"/>
      <c r="K78" s="1254"/>
      <c r="L78" s="1254"/>
      <c r="M78" s="1242"/>
      <c r="N78" s="1242"/>
      <c r="O78" s="1242"/>
    </row>
    <row r="79" spans="2:30">
      <c r="B79" s="250"/>
      <c r="C79" s="246"/>
      <c r="D79" s="246"/>
      <c r="E79" s="246"/>
      <c r="F79" s="246"/>
      <c r="G79" s="1246"/>
      <c r="H79" s="1247"/>
      <c r="I79" s="1255" t="s">
        <v>560</v>
      </c>
      <c r="J79" s="1253"/>
      <c r="K79" s="1256">
        <v>10.8</v>
      </c>
      <c r="L79" s="1256">
        <v>9.8000000000000007</v>
      </c>
      <c r="M79" s="1256">
        <v>9.1</v>
      </c>
      <c r="N79" s="1256">
        <v>8.6</v>
      </c>
      <c r="O79" s="1256">
        <v>8.5</v>
      </c>
      <c r="V79" s="245">
        <v>53.5</v>
      </c>
      <c r="X79" s="245">
        <v>48.2</v>
      </c>
      <c r="Z79" s="245">
        <v>34.200000000000003</v>
      </c>
      <c r="AB79" s="245">
        <v>30.3</v>
      </c>
      <c r="AD79" s="245">
        <v>28.9</v>
      </c>
    </row>
    <row r="80" spans="2:30">
      <c r="B80" s="250"/>
      <c r="C80" s="246"/>
      <c r="D80" s="246"/>
      <c r="E80" s="246"/>
      <c r="F80" s="246"/>
      <c r="G80" s="1248"/>
      <c r="H80" s="1249"/>
      <c r="I80" s="1253"/>
      <c r="J80" s="1253"/>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2" zoomScale="70" zoomScaleNormal="70" zoomScaleSheetLayoutView="70" workbookViewId="0">
      <selection activeCell="J112" sqref="J112"/>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I1" zoomScale="70" zoomScaleNormal="70" zoomScaleSheetLayoutView="55" workbookViewId="0">
      <selection activeCell="I111" sqref="I111"/>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515</v>
      </c>
      <c r="G2" s="113"/>
      <c r="H2" s="114"/>
    </row>
    <row r="3" spans="1:8">
      <c r="A3" s="110" t="s">
        <v>508</v>
      </c>
      <c r="B3" s="115"/>
      <c r="C3" s="116"/>
      <c r="D3" s="117">
        <v>135074</v>
      </c>
      <c r="E3" s="118"/>
      <c r="F3" s="119">
        <v>146641</v>
      </c>
      <c r="G3" s="120"/>
      <c r="H3" s="121"/>
    </row>
    <row r="4" spans="1:8">
      <c r="A4" s="122"/>
      <c r="B4" s="123"/>
      <c r="C4" s="124"/>
      <c r="D4" s="125">
        <v>70740</v>
      </c>
      <c r="E4" s="126"/>
      <c r="F4" s="127">
        <v>68142</v>
      </c>
      <c r="G4" s="128"/>
      <c r="H4" s="129"/>
    </row>
    <row r="5" spans="1:8">
      <c r="A5" s="110" t="s">
        <v>510</v>
      </c>
      <c r="B5" s="115"/>
      <c r="C5" s="116"/>
      <c r="D5" s="117">
        <v>74916</v>
      </c>
      <c r="E5" s="118"/>
      <c r="F5" s="119">
        <v>174587</v>
      </c>
      <c r="G5" s="120"/>
      <c r="H5" s="121"/>
    </row>
    <row r="6" spans="1:8">
      <c r="A6" s="122"/>
      <c r="B6" s="123"/>
      <c r="C6" s="124"/>
      <c r="D6" s="125">
        <v>56164</v>
      </c>
      <c r="E6" s="126"/>
      <c r="F6" s="127">
        <v>79695</v>
      </c>
      <c r="G6" s="128"/>
      <c r="H6" s="129"/>
    </row>
    <row r="7" spans="1:8">
      <c r="A7" s="110" t="s">
        <v>511</v>
      </c>
      <c r="B7" s="115"/>
      <c r="C7" s="116"/>
      <c r="D7" s="117">
        <v>74806</v>
      </c>
      <c r="E7" s="118"/>
      <c r="F7" s="119">
        <v>175675</v>
      </c>
      <c r="G7" s="120"/>
      <c r="H7" s="121"/>
    </row>
    <row r="8" spans="1:8">
      <c r="A8" s="122"/>
      <c r="B8" s="123"/>
      <c r="C8" s="124"/>
      <c r="D8" s="125">
        <v>53078</v>
      </c>
      <c r="E8" s="126"/>
      <c r="F8" s="127">
        <v>87698</v>
      </c>
      <c r="G8" s="128"/>
      <c r="H8" s="129"/>
    </row>
    <row r="9" spans="1:8">
      <c r="A9" s="110" t="s">
        <v>512</v>
      </c>
      <c r="B9" s="115"/>
      <c r="C9" s="116"/>
      <c r="D9" s="117">
        <v>69072</v>
      </c>
      <c r="E9" s="118"/>
      <c r="F9" s="119">
        <v>162193</v>
      </c>
      <c r="G9" s="120"/>
      <c r="H9" s="121"/>
    </row>
    <row r="10" spans="1:8">
      <c r="A10" s="122"/>
      <c r="B10" s="123"/>
      <c r="C10" s="124"/>
      <c r="D10" s="125">
        <v>54685</v>
      </c>
      <c r="E10" s="126"/>
      <c r="F10" s="127">
        <v>79985</v>
      </c>
      <c r="G10" s="128"/>
      <c r="H10" s="129"/>
    </row>
    <row r="11" spans="1:8">
      <c r="A11" s="110" t="s">
        <v>513</v>
      </c>
      <c r="B11" s="115"/>
      <c r="C11" s="116"/>
      <c r="D11" s="117">
        <v>78325</v>
      </c>
      <c r="E11" s="118"/>
      <c r="F11" s="119">
        <v>168868</v>
      </c>
      <c r="G11" s="120"/>
      <c r="H11" s="121"/>
    </row>
    <row r="12" spans="1:8">
      <c r="A12" s="122"/>
      <c r="B12" s="123"/>
      <c r="C12" s="130"/>
      <c r="D12" s="125">
        <v>53407</v>
      </c>
      <c r="E12" s="126"/>
      <c r="F12" s="127">
        <v>79360</v>
      </c>
      <c r="G12" s="128"/>
      <c r="H12" s="129"/>
    </row>
    <row r="13" spans="1:8">
      <c r="A13" s="110"/>
      <c r="B13" s="115"/>
      <c r="C13" s="131"/>
      <c r="D13" s="132">
        <v>86439</v>
      </c>
      <c r="E13" s="133"/>
      <c r="F13" s="134">
        <v>165593</v>
      </c>
      <c r="G13" s="135"/>
      <c r="H13" s="121"/>
    </row>
    <row r="14" spans="1:8">
      <c r="A14" s="122"/>
      <c r="B14" s="123"/>
      <c r="C14" s="124"/>
      <c r="D14" s="125">
        <v>57615</v>
      </c>
      <c r="E14" s="126"/>
      <c r="F14" s="127">
        <v>78976</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9.99</v>
      </c>
      <c r="C19" s="136">
        <f>ROUND(VALUE(SUBSTITUTE(実質収支比率等に係る経年分析!G$48,"▲","-")),2)</f>
        <v>9.14</v>
      </c>
      <c r="D19" s="136">
        <f>ROUND(VALUE(SUBSTITUTE(実質収支比率等に係る経年分析!H$48,"▲","-")),2)</f>
        <v>10.3</v>
      </c>
      <c r="E19" s="136">
        <f>ROUND(VALUE(SUBSTITUTE(実質収支比率等に係る経年分析!I$48,"▲","-")),2)</f>
        <v>8.09</v>
      </c>
      <c r="F19" s="136">
        <f>ROUND(VALUE(SUBSTITUTE(実質収支比率等に係る経年分析!J$48,"▲","-")),2)</f>
        <v>8.0399999999999991</v>
      </c>
    </row>
    <row r="20" spans="1:11">
      <c r="A20" s="136" t="s">
        <v>43</v>
      </c>
      <c r="B20" s="136">
        <f>ROUND(VALUE(SUBSTITUTE(実質収支比率等に係る経年分析!F$47,"▲","-")),2)</f>
        <v>22.61</v>
      </c>
      <c r="C20" s="136">
        <f>ROUND(VALUE(SUBSTITUTE(実質収支比率等に係る経年分析!G$47,"▲","-")),2)</f>
        <v>22.15</v>
      </c>
      <c r="D20" s="136">
        <f>ROUND(VALUE(SUBSTITUTE(実質収支比率等に係る経年分析!H$47,"▲","-")),2)</f>
        <v>19.48</v>
      </c>
      <c r="E20" s="136">
        <f>ROUND(VALUE(SUBSTITUTE(実質収支比率等に係る経年分析!I$47,"▲","-")),2)</f>
        <v>21.77</v>
      </c>
      <c r="F20" s="136">
        <f>ROUND(VALUE(SUBSTITUTE(実質収支比率等に係る経年分析!J$47,"▲","-")),2)</f>
        <v>23.46</v>
      </c>
    </row>
    <row r="21" spans="1:11">
      <c r="A21" s="136" t="s">
        <v>44</v>
      </c>
      <c r="B21" s="136">
        <f>IF(ISNUMBER(VALUE(SUBSTITUTE(実質収支比率等に係る経年分析!F$49,"▲","-"))),ROUND(VALUE(SUBSTITUTE(実質収支比率等に係る経年分析!F$49,"▲","-")),2),NA())</f>
        <v>0.49</v>
      </c>
      <c r="C21" s="136">
        <f>IF(ISNUMBER(VALUE(SUBSTITUTE(実質収支比率等に係る経年分析!G$49,"▲","-"))),ROUND(VALUE(SUBSTITUTE(実質収支比率等に係る経年分析!G$49,"▲","-")),2),NA())</f>
        <v>-0.69</v>
      </c>
      <c r="D21" s="136">
        <f>IF(ISNUMBER(VALUE(SUBSTITUTE(実質収支比率等に係る経年分析!H$49,"▲","-"))),ROUND(VALUE(SUBSTITUTE(実質収支比率等に係る経年分析!H$49,"▲","-")),2),NA())</f>
        <v>-2.0499999999999998</v>
      </c>
      <c r="E21" s="136">
        <f>IF(ISNUMBER(VALUE(SUBSTITUTE(実質収支比率等に係る経年分析!I$49,"▲","-"))),ROUND(VALUE(SUBSTITUTE(実質収支比率等に係る経年分析!I$49,"▲","-")),2),NA())</f>
        <v>0.68</v>
      </c>
      <c r="F21" s="136">
        <f>IF(ISNUMBER(VALUE(SUBSTITUTE(実質収支比率等に係る経年分析!J$49,"▲","-"))),ROUND(VALUE(SUBSTITUTE(実質収支比率等に係る経年分析!J$49,"▲","-")),2),NA())</f>
        <v>1.53</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c r="A31" s="137" t="str">
        <f>IF(連結実質赤字比率に係る赤字・黒字の構成分析!C$39="",NA(),連結実質赤字比率に係る赤字・黒字の構成分析!C$39)</f>
        <v>公共下水道事業特別会計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0.05</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0.62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0.01</v>
      </c>
    </row>
    <row r="32" spans="1:11">
      <c r="A32" s="137" t="str">
        <f>IF(連結実質赤字比率に係る赤字・黒字の構成分析!C$38="",NA(),連結実質赤字比率に係る赤字・黒字の構成分析!C$38)</f>
        <v>農業集落排水事業特別会計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0.01</v>
      </c>
    </row>
    <row r="33" spans="1:16">
      <c r="A33" s="137" t="str">
        <f>IF(連結実質赤字比率に係る赤字・黒字の構成分析!C$37="",NA(),連結実質赤字比率に係る赤字・黒字の構成分析!C$37)</f>
        <v>後期高齢者医療特別会計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0.11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0.09</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7.0000000000000007E-2</v>
      </c>
    </row>
    <row r="34" spans="1:16">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1.34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4.59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3.28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1.96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0.67</v>
      </c>
    </row>
    <row r="35" spans="1:16">
      <c r="A35" s="137" t="str">
        <f>IF(連結実質赤字比率に係る赤字・黒字の構成分析!C$35="",NA(),連結実質赤字比率に係る赤字・黒字の構成分析!C$35)</f>
        <v>介護保険特別会計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0.66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0.85</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0.87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0.87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1.0900000000000001</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9.99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9.14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10.29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8.09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8.0299999999999994</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261</v>
      </c>
      <c r="E42" s="138"/>
      <c r="F42" s="138"/>
      <c r="G42" s="138">
        <f>'実質公債費比率（分子）の構造'!L$52</f>
        <v>264</v>
      </c>
      <c r="H42" s="138"/>
      <c r="I42" s="138"/>
      <c r="J42" s="138">
        <f>'実質公債費比率（分子）の構造'!M$52</f>
        <v>274</v>
      </c>
      <c r="K42" s="138"/>
      <c r="L42" s="138"/>
      <c r="M42" s="138">
        <f>'実質公債費比率（分子）の構造'!N$52</f>
        <v>268</v>
      </c>
      <c r="N42" s="138"/>
      <c r="O42" s="138"/>
      <c r="P42" s="138">
        <f>'実質公債費比率（分子）の構造'!O$52</f>
        <v>267</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f>'実質公債費比率（分子）の構造'!N$50</f>
        <v>1</v>
      </c>
      <c r="L44" s="138"/>
      <c r="M44" s="138"/>
      <c r="N44" s="138">
        <f>'実質公債費比率（分子）の構造'!O$50</f>
        <v>1</v>
      </c>
      <c r="O44" s="138"/>
      <c r="P44" s="138"/>
    </row>
    <row r="45" spans="1:16">
      <c r="A45" s="138" t="s">
        <v>54</v>
      </c>
      <c r="B45" s="138">
        <f>'実質公債費比率（分子）の構造'!K$49</f>
        <v>28</v>
      </c>
      <c r="C45" s="138"/>
      <c r="D45" s="138"/>
      <c r="E45" s="138">
        <f>'実質公債費比率（分子）の構造'!L$49</f>
        <v>8</v>
      </c>
      <c r="F45" s="138"/>
      <c r="G45" s="138"/>
      <c r="H45" s="138">
        <f>'実質公債費比率（分子）の構造'!M$49</f>
        <v>12</v>
      </c>
      <c r="I45" s="138"/>
      <c r="J45" s="138"/>
      <c r="K45" s="138">
        <f>'実質公債費比率（分子）の構造'!N$49</f>
        <v>13</v>
      </c>
      <c r="L45" s="138"/>
      <c r="M45" s="138"/>
      <c r="N45" s="138">
        <f>'実質公債費比率（分子）の構造'!O$49</f>
        <v>14</v>
      </c>
      <c r="O45" s="138"/>
      <c r="P45" s="138"/>
    </row>
    <row r="46" spans="1:16">
      <c r="A46" s="138" t="s">
        <v>55</v>
      </c>
      <c r="B46" s="138">
        <f>'実質公債費比率（分子）の構造'!K$48</f>
        <v>153</v>
      </c>
      <c r="C46" s="138"/>
      <c r="D46" s="138"/>
      <c r="E46" s="138">
        <f>'実質公債費比率（分子）の構造'!L$48</f>
        <v>157</v>
      </c>
      <c r="F46" s="138"/>
      <c r="G46" s="138"/>
      <c r="H46" s="138">
        <f>'実質公債費比率（分子）の構造'!M$48</f>
        <v>163</v>
      </c>
      <c r="I46" s="138"/>
      <c r="J46" s="138"/>
      <c r="K46" s="138">
        <f>'実質公債費比率（分子）の構造'!N$48</f>
        <v>167</v>
      </c>
      <c r="L46" s="138"/>
      <c r="M46" s="138"/>
      <c r="N46" s="138">
        <f>'実質公債費比率（分子）の構造'!O$48</f>
        <v>170</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203</v>
      </c>
      <c r="C49" s="138"/>
      <c r="D49" s="138"/>
      <c r="E49" s="138">
        <f>'実質公債費比率（分子）の構造'!L$45</f>
        <v>214</v>
      </c>
      <c r="F49" s="138"/>
      <c r="G49" s="138"/>
      <c r="H49" s="138">
        <f>'実質公債費比率（分子）の構造'!M$45</f>
        <v>215</v>
      </c>
      <c r="I49" s="138"/>
      <c r="J49" s="138"/>
      <c r="K49" s="138">
        <f>'実質公債費比率（分子）の構造'!N$45</f>
        <v>201</v>
      </c>
      <c r="L49" s="138"/>
      <c r="M49" s="138"/>
      <c r="N49" s="138">
        <f>'実質公債費比率（分子）の構造'!O$45</f>
        <v>200</v>
      </c>
      <c r="O49" s="138"/>
      <c r="P49" s="138"/>
    </row>
    <row r="50" spans="1:16">
      <c r="A50" s="138" t="s">
        <v>59</v>
      </c>
      <c r="B50" s="138" t="e">
        <f>NA()</f>
        <v>#N/A</v>
      </c>
      <c r="C50" s="138">
        <f>IF(ISNUMBER('実質公債費比率（分子）の構造'!K$53),'実質公債費比率（分子）の構造'!K$53,NA())</f>
        <v>123</v>
      </c>
      <c r="D50" s="138" t="e">
        <f>NA()</f>
        <v>#N/A</v>
      </c>
      <c r="E50" s="138" t="e">
        <f>NA()</f>
        <v>#N/A</v>
      </c>
      <c r="F50" s="138">
        <f>IF(ISNUMBER('実質公債費比率（分子）の構造'!L$53),'実質公債費比率（分子）の構造'!L$53,NA())</f>
        <v>115</v>
      </c>
      <c r="G50" s="138" t="e">
        <f>NA()</f>
        <v>#N/A</v>
      </c>
      <c r="H50" s="138" t="e">
        <f>NA()</f>
        <v>#N/A</v>
      </c>
      <c r="I50" s="138">
        <f>IF(ISNUMBER('実質公債費比率（分子）の構造'!M$53),'実質公債費比率（分子）の構造'!M$53,NA())</f>
        <v>116</v>
      </c>
      <c r="J50" s="138" t="e">
        <f>NA()</f>
        <v>#N/A</v>
      </c>
      <c r="K50" s="138" t="e">
        <f>NA()</f>
        <v>#N/A</v>
      </c>
      <c r="L50" s="138">
        <f>IF(ISNUMBER('実質公債費比率（分子）の構造'!N$53),'実質公債費比率（分子）の構造'!N$53,NA())</f>
        <v>114</v>
      </c>
      <c r="M50" s="138" t="e">
        <f>NA()</f>
        <v>#N/A</v>
      </c>
      <c r="N50" s="138" t="e">
        <f>NA()</f>
        <v>#N/A</v>
      </c>
      <c r="O50" s="138">
        <f>IF(ISNUMBER('実質公債費比率（分子）の構造'!O$53),'実質公債費比率（分子）の構造'!O$53,NA())</f>
        <v>118</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3161</v>
      </c>
      <c r="E56" s="137"/>
      <c r="F56" s="137"/>
      <c r="G56" s="137">
        <f>'将来負担比率（分子）の構造'!J$52</f>
        <v>3137</v>
      </c>
      <c r="H56" s="137"/>
      <c r="I56" s="137"/>
      <c r="J56" s="137">
        <f>'将来負担比率（分子）の構造'!K$52</f>
        <v>3062</v>
      </c>
      <c r="K56" s="137"/>
      <c r="L56" s="137"/>
      <c r="M56" s="137">
        <f>'将来負担比率（分子）の構造'!L$52</f>
        <v>3056</v>
      </c>
      <c r="N56" s="137"/>
      <c r="O56" s="137"/>
      <c r="P56" s="137">
        <f>'将来負担比率（分子）の構造'!M$52</f>
        <v>3077</v>
      </c>
    </row>
    <row r="57" spans="1:16">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c r="A58" s="137" t="s">
        <v>35</v>
      </c>
      <c r="B58" s="137"/>
      <c r="C58" s="137"/>
      <c r="D58" s="137">
        <f>'将来負担比率（分子）の構造'!I$50</f>
        <v>1857</v>
      </c>
      <c r="E58" s="137"/>
      <c r="F58" s="137"/>
      <c r="G58" s="137">
        <f>'将来負担比率（分子）の構造'!J$50</f>
        <v>1817</v>
      </c>
      <c r="H58" s="137"/>
      <c r="I58" s="137"/>
      <c r="J58" s="137">
        <f>'将来負担比率（分子）の構造'!K$50</f>
        <v>1786</v>
      </c>
      <c r="K58" s="137"/>
      <c r="L58" s="137"/>
      <c r="M58" s="137">
        <f>'将来負担比率（分子）の構造'!L$50</f>
        <v>1918</v>
      </c>
      <c r="N58" s="137"/>
      <c r="O58" s="137"/>
      <c r="P58" s="137">
        <f>'将来負担比率（分子）の構造'!M$50</f>
        <v>2042</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267</v>
      </c>
      <c r="C62" s="137"/>
      <c r="D62" s="137"/>
      <c r="E62" s="137">
        <f>'将来負担比率（分子）の構造'!J$45</f>
        <v>264</v>
      </c>
      <c r="F62" s="137"/>
      <c r="G62" s="137"/>
      <c r="H62" s="137">
        <f>'将来負担比率（分子）の構造'!K$45</f>
        <v>225</v>
      </c>
      <c r="I62" s="137"/>
      <c r="J62" s="137"/>
      <c r="K62" s="137">
        <f>'将来負担比率（分子）の構造'!L$45</f>
        <v>209</v>
      </c>
      <c r="L62" s="137"/>
      <c r="M62" s="137"/>
      <c r="N62" s="137">
        <f>'将来負担比率（分子）の構造'!M$45</f>
        <v>175</v>
      </c>
      <c r="O62" s="137"/>
      <c r="P62" s="137"/>
    </row>
    <row r="63" spans="1:16">
      <c r="A63" s="137" t="s">
        <v>28</v>
      </c>
      <c r="B63" s="137">
        <f>'将来負担比率（分子）の構造'!I$44</f>
        <v>78</v>
      </c>
      <c r="C63" s="137"/>
      <c r="D63" s="137"/>
      <c r="E63" s="137">
        <f>'将来負担比率（分子）の構造'!J$44</f>
        <v>76</v>
      </c>
      <c r="F63" s="137"/>
      <c r="G63" s="137"/>
      <c r="H63" s="137">
        <f>'将来負担比率（分子）の構造'!K$44</f>
        <v>74</v>
      </c>
      <c r="I63" s="137"/>
      <c r="J63" s="137"/>
      <c r="K63" s="137">
        <f>'将来負担比率（分子）の構造'!L$44</f>
        <v>108</v>
      </c>
      <c r="L63" s="137"/>
      <c r="M63" s="137"/>
      <c r="N63" s="137">
        <f>'将来負担比率（分子）の構造'!M$44</f>
        <v>132</v>
      </c>
      <c r="O63" s="137"/>
      <c r="P63" s="137"/>
    </row>
    <row r="64" spans="1:16">
      <c r="A64" s="137" t="s">
        <v>27</v>
      </c>
      <c r="B64" s="137">
        <f>'将来負担比率（分子）の構造'!I$43</f>
        <v>1678</v>
      </c>
      <c r="C64" s="137"/>
      <c r="D64" s="137"/>
      <c r="E64" s="137">
        <f>'将来負担比率（分子）の構造'!J$43</f>
        <v>1618</v>
      </c>
      <c r="F64" s="137"/>
      <c r="G64" s="137"/>
      <c r="H64" s="137">
        <f>'将来負担比率（分子）の構造'!K$43</f>
        <v>1552</v>
      </c>
      <c r="I64" s="137"/>
      <c r="J64" s="137"/>
      <c r="K64" s="137">
        <f>'将来負担比率（分子）の構造'!L$43</f>
        <v>1465</v>
      </c>
      <c r="L64" s="137"/>
      <c r="M64" s="137"/>
      <c r="N64" s="137">
        <f>'将来負担比率（分子）の構造'!M$43</f>
        <v>1455</v>
      </c>
      <c r="O64" s="137"/>
      <c r="P64" s="137"/>
    </row>
    <row r="65" spans="1:16">
      <c r="A65" s="137" t="s">
        <v>26</v>
      </c>
      <c r="B65" s="137">
        <f>'将来負担比率（分子）の構造'!I$42</f>
        <v>0</v>
      </c>
      <c r="C65" s="137"/>
      <c r="D65" s="137"/>
      <c r="E65" s="137">
        <f>'将来負担比率（分子）の構造'!J$42</f>
        <v>0</v>
      </c>
      <c r="F65" s="137"/>
      <c r="G65" s="137"/>
      <c r="H65" s="137">
        <f>'将来負担比率（分子）の構造'!K$42</f>
        <v>0</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2473</v>
      </c>
      <c r="C66" s="137"/>
      <c r="D66" s="137"/>
      <c r="E66" s="137">
        <f>'将来負担比率（分子）の構造'!J$41</f>
        <v>2480</v>
      </c>
      <c r="F66" s="137"/>
      <c r="G66" s="137"/>
      <c r="H66" s="137">
        <f>'将来負担比率（分子）の構造'!K$41</f>
        <v>2433</v>
      </c>
      <c r="I66" s="137"/>
      <c r="J66" s="137"/>
      <c r="K66" s="137">
        <f>'将来負担比率（分子）の構造'!L$41</f>
        <v>2415</v>
      </c>
      <c r="L66" s="137"/>
      <c r="M66" s="137"/>
      <c r="N66" s="137">
        <f>'将来負担比率（分子）の構造'!M$41</f>
        <v>2552</v>
      </c>
      <c r="O66" s="137"/>
      <c r="P66" s="137"/>
    </row>
    <row r="67" spans="1:16">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芝山町 小川 俊輔</dc:creator>
  <cp:lastModifiedBy>総務課</cp:lastModifiedBy>
  <dcterms:created xsi:type="dcterms:W3CDTF">2018-11-19T23:46:40Z</dcterms:created>
  <dcterms:modified xsi:type="dcterms:W3CDTF">2018-11-19T23:59:44Z</dcterms:modified>
</cp:coreProperties>
</file>