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hibasv36\Profile$\h-jitsukawa390\Desktop\"/>
    </mc:Choice>
  </mc:AlternateContent>
  <bookViews>
    <workbookView xWindow="0" yWindow="0" windowWidth="15360" windowHeight="763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52511"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AM35" i="10"/>
  <c r="C35" i="10"/>
  <c r="CO34" i="10"/>
  <c r="CO35" i="10" s="1"/>
  <c r="BW34" i="10"/>
  <c r="BW35" i="10" s="1"/>
  <c r="BW36" i="10" s="1"/>
  <c r="BW37" i="10" s="1"/>
  <c r="BW38" i="10" s="1"/>
  <c r="BW39" i="10" s="1"/>
  <c r="BW40" i="10" s="1"/>
  <c r="BW41" i="10" s="1"/>
  <c r="AM34" i="10"/>
  <c r="U34" i="10"/>
  <c r="U35" i="10" s="1"/>
  <c r="U36" i="10" s="1"/>
  <c r="C34" i="10"/>
  <c r="BE34" i="10" l="1"/>
  <c r="BE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<sst xmlns="http://schemas.openxmlformats.org/spreadsheetml/2006/main" count="1123" uniqueCount="594">
  <si>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</si>
  <si>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</si>
  <si>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</si>
  <si>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</si>
  <si>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</si>
  <si>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</si>
  <si>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</si>
  <si>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</si>
  <si>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</si>
  <si>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</si>
  <si>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</si>
  <si>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</si>
  <si>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</si>
  <si>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</si>
  <si>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</si>
  <si>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</si>
  <si>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</si>
  <si>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</si>
  <si>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</si>
  <si>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</si>
  <si>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</si>
  <si>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</si>
  <si>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</si>
  <si>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</si>
  <si>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</si>
  <si>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</si>
  <si>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</si>
  <si>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</si>
  <si>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</si>
  <si>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</si>
  <si>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</si>
  <si>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</si>
  <si>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</si>
  <si>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</si>
  <si>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</si>
  <si>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</si>
  <si>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</si>
  <si>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</si>
  <si>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</si>
  <si>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</si>
  <si>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</si>
  <si>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</si>
  <si>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</si>
  <si>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</si>
  <si>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</si>
  <si>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</si>
  <si>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</si>
  <si>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</si>
  <si>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</si>
  <si>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</si>
  <si>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</si>
  <si>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</si>
  <si>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</si>
  <si>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</si>
  <si>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</si>
  <si>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</si>
  <si>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</si>
  <si>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</si>
  <si>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</si>
  <si>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</si>
  <si>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</si>
  <si>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</si>
  <si>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</si>
  <si>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</si>
  <si>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</si>
  <si>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</si>
  <si>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</si>
  <si>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</si>
  <si>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</si>
  <si>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</si>
  <si>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</si>
  <si>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</si>
  <si>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</si>
  <si>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</si>
  <si>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</si>
  <si>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</si>
  <si>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</si>
  <si>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</si>
  <si>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</si>
  <si>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</si>
  <si>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</si>
  <si>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</si>
  <si>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</si>
  <si>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</si>
  <si>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</si>
  <si>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Ⅱ－０</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</si>
  <si>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</si>
  <si>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</si>
  <si>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</si>
  <si>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</si>
  <si>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</si>
  <si>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</si>
  <si>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</si>
  <si>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</si>
  <si>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</si>
  <si>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</si>
  <si>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</si>
  <si>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</si>
  <si>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芝山町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</si>
  <si>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</si>
  <si>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</si>
  <si>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</si>
  <si>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</si>
  <si>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</si>
  <si>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</si>
  <si>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</si>
  <si>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</si>
  <si>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</si>
  <si>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</si>
  <si>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</si>
  <si>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</si>
  <si>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</si>
  <si>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</si>
  <si>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</si>
  <si>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</si>
  <si>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</si>
  <si>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</si>
  <si>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</si>
  <si>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</si>
  <si>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</si>
  <si>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</si>
  <si>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</si>
  <si>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</si>
  <si>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-6.2</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</si>
  <si>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</si>
  <si>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</si>
  <si>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</si>
  <si>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</si>
  <si>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</si>
  <si>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</si>
  <si>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</si>
  <si>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</si>
  <si>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</si>
  <si>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</si>
  <si>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</si>
  <si>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</si>
  <si>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</si>
  <si>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</si>
  <si>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</si>
  <si>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</si>
  <si>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</si>
  <si>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</si>
  <si>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</si>
  <si>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</si>
  <si>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</si>
  <si>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</si>
  <si>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</si>
  <si>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</si>
  <si>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</si>
  <si>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</si>
  <si>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</si>
  <si>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-2.6</t>
    <phoneticPr fontId="5"/>
  </si>
  <si>
    <t>基準財政需要額</t>
    <phoneticPr fontId="24"/>
  </si>
  <si>
    <t>うち日本人(％)</t>
    <phoneticPr fontId="5"/>
  </si>
  <si>
    <t>-2.4</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</si>
  <si>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</si>
  <si>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</si>
  <si>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</si>
  <si>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</si>
  <si>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</si>
  <si>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</si>
  <si>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</si>
  <si>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</si>
  <si>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</si>
  <si>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</si>
  <si>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</si>
  <si>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</si>
  <si>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</si>
  <si>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</si>
  <si>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</si>
  <si>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</si>
  <si>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</si>
  <si>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</si>
  <si>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</si>
  <si>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</si>
  <si>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</si>
  <si>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</si>
  <si>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</si>
  <si>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</si>
  <si>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</si>
  <si>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</si>
  <si>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</si>
  <si>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</si>
  <si>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</si>
  <si>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</si>
  <si>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</si>
  <si>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</si>
  <si>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</si>
  <si>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</si>
  <si>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</si>
  <si>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</si>
  <si>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</si>
  <si>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</si>
  <si>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</si>
  <si>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</si>
  <si>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</si>
  <si>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</si>
  <si>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</si>
  <si>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</si>
  <si>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</si>
  <si>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</si>
  <si>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</si>
  <si>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</si>
  <si>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</si>
  <si>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</si>
  <si>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</si>
  <si>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</si>
  <si>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</si>
  <si>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</si>
  <si>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</si>
  <si>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</si>
  <si>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</si>
  <si>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</si>
  <si>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</si>
  <si>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</si>
  <si>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</si>
  <si>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千葉県芝山町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</si>
  <si>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</si>
  <si>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</si>
  <si>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</si>
  <si>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</si>
  <si>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</si>
  <si>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</si>
  <si>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</si>
  <si>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</si>
  <si>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</si>
  <si>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</si>
  <si>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</si>
  <si>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</si>
  <si>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</si>
  <si>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</si>
  <si>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</si>
  <si>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</si>
  <si>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</si>
  <si>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</si>
  <si>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</si>
  <si>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</si>
  <si>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</si>
  <si>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</si>
  <si>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</si>
  <si>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</si>
  <si>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</si>
  <si>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</si>
  <si>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</si>
  <si>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</si>
  <si>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</si>
  <si>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</si>
  <si>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</si>
  <si>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</si>
  <si>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</si>
  <si>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</si>
  <si>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</si>
  <si>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</si>
  <si>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</si>
  <si>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</si>
  <si>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</si>
  <si>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</si>
  <si>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</si>
  <si>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</si>
  <si>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</si>
  <si>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</si>
  <si>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</si>
  <si>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</si>
  <si>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</si>
  <si>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</si>
  <si>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</si>
  <si>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</si>
  <si>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</si>
  <si>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</si>
  <si>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</si>
  <si>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</si>
  <si>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</si>
  <si>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</si>
  <si>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</si>
  <si>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</si>
  <si>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</si>
  <si>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</si>
  <si>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</si>
  <si>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</si>
  <si>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</si>
  <si>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</si>
  <si>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</si>
  <si>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</si>
  <si>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</si>
  <si>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</si>
  <si>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</si>
  <si>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</si>
  <si>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</si>
  <si>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</si>
  <si>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</si>
  <si>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</si>
  <si>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</si>
  <si>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</si>
  <si>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</si>
  <si>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</si>
  <si>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</si>
  <si>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</si>
  <si>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</si>
  <si>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</si>
  <si>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</si>
  <si>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</si>
  <si>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</si>
  <si>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</si>
  <si>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</si>
  <si>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</si>
  <si>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</si>
  <si>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</si>
  <si>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</si>
  <si>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</si>
  <si>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</si>
  <si>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</si>
  <si>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</si>
  <si>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</si>
  <si>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</si>
  <si>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</si>
  <si>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</si>
  <si>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</si>
  <si>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</si>
  <si>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</si>
  <si>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</si>
  <si>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</si>
  <si>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</si>
  <si>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</si>
  <si>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</si>
  <si>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</si>
  <si>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</si>
  <si>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</si>
  <si>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</si>
  <si>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</si>
  <si>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</si>
  <si>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</si>
  <si>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</si>
  <si>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</si>
  <si>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</si>
  <si>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</si>
  <si>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</si>
  <si>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</si>
  <si>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</si>
  <si>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</si>
  <si>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</si>
  <si>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</si>
  <si>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</si>
  <si>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</si>
  <si>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</si>
  <si>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</si>
  <si>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</si>
  <si>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</si>
  <si>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</si>
  <si>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</si>
  <si>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</si>
  <si>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</si>
  <si>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</si>
  <si>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</si>
  <si>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</si>
  <si>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</si>
  <si>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</si>
  <si>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</si>
  <si>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</si>
  <si>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</si>
  <si>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</si>
  <si>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</si>
  <si>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</si>
  <si>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</si>
  <si>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</si>
  <si>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</si>
  <si>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</si>
  <si>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千葉県芝山町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</si>
  <si>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</si>
  <si>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</si>
  <si>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</si>
  <si>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</si>
  <si>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</si>
  <si>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</si>
  <si>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</si>
  <si>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</si>
  <si>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</si>
  <si>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</si>
  <si>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</si>
  <si>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</si>
  <si>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</si>
  <si>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</si>
  <si>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</si>
  <si>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</si>
  <si>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</si>
  <si>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</si>
  <si>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</si>
  <si>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</si>
  <si>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</si>
  <si>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</si>
  <si>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</si>
  <si>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</si>
  <si>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</si>
  <si>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</si>
  <si>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</si>
  <si>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</si>
  <si>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</si>
  <si>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</si>
  <si>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</si>
  <si>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</si>
  <si>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</si>
  <si>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</si>
  <si>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</si>
  <si>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</si>
  <si>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</si>
  <si>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農業集落排水事業特別会計</t>
    <phoneticPr fontId="5"/>
  </si>
  <si>
    <t>法非適用企業</t>
    <phoneticPr fontId="5"/>
  </si>
  <si>
    <t>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</si>
  <si>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</si>
  <si>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</si>
  <si>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</si>
  <si>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</si>
  <si>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</si>
  <si>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</si>
  <si>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</si>
  <si>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</si>
  <si>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</si>
  <si>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</si>
  <si>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</si>
  <si>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</si>
  <si>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</si>
  <si>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</si>
  <si>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</si>
  <si>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</si>
  <si>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</si>
  <si>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</si>
  <si>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</si>
  <si>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</si>
  <si>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</si>
  <si>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</si>
  <si>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</si>
  <si>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</si>
  <si>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</si>
  <si>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</si>
  <si>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</si>
  <si>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</si>
  <si>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</si>
  <si>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</si>
  <si>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</si>
  <si>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</si>
  <si>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</si>
  <si>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</si>
  <si>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</si>
  <si>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</si>
  <si>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</si>
  <si>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</si>
  <si>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</si>
  <si>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</si>
  <si>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</si>
  <si>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</si>
  <si>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</si>
  <si>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</si>
  <si>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</si>
  <si>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</si>
  <si>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</si>
  <si>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</si>
  <si>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</si>
  <si>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</si>
  <si>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</si>
  <si>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</si>
  <si>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</si>
  <si>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</si>
  <si>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</si>
  <si>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</si>
  <si>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t>
    <phoneticPr fontId="5"/>
  </si>
  <si>
    <t>引き受けた債務の履行に係るもの</t>
    <rPh sb="0" eb="1">
      <t>ヒ</t>
    </rPh>
    <rPh sb="2" eb="3">
      <t>ウ</t>
    </rPh>
    <rPh sb="5" eb="7">
      <t>サイム</t>
    </rPh>
    <rPh sb="8" eb="10">
      <t>リコウ</t>
    </rPh>
    <rPh sb="11" eb="12">
      <t>カカ</t>
    </rPh>
    <phoneticPr fontId="5"/>
  </si>
  <si>
    <t>-</t>
    <phoneticPr fontId="5"/>
  </si>
  <si>
    <t>-</t>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</si>
  <si>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</si>
  <si>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</si>
  <si>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</si>
  <si>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</si>
  <si>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</si>
  <si>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</si>
  <si>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</si>
  <si>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</si>
  <si>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</si>
  <si>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</si>
  <si>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</si>
  <si>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</si>
  <si>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</si>
  <si>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</si>
  <si>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</si>
  <si>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</si>
  <si>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</si>
  <si>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</si>
  <si>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</si>
  <si>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</si>
  <si>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</si>
  <si>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</si>
  <si>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</si>
  <si>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</si>
  <si>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</si>
  <si>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</si>
  <si>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</si>
  <si>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</si>
  <si>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</si>
  <si>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</si>
  <si>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</si>
  <si>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</si>
  <si>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</si>
  <si>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</si>
  <si>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</si>
  <si>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</si>
  <si>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</si>
  <si>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</si>
  <si>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</si>
  <si>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</si>
  <si>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</si>
  <si>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</si>
  <si>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</si>
  <si>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</si>
  <si>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</si>
  <si>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</si>
  <si>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</si>
  <si>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</si>
  <si>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</si>
  <si>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</si>
  <si>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</si>
  <si>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</si>
  <si>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</si>
  <si>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</si>
  <si>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</si>
  <si>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</si>
  <si>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</si>
  <si>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</si>
  <si>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</si>
  <si>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</si>
  <si>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</si>
  <si>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</si>
  <si>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</si>
  <si>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</si>
  <si>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</si>
  <si>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</si>
  <si>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</si>
  <si>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</si>
  <si>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</si>
  <si>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</si>
  <si>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</si>
  <si>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</si>
  <si>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</si>
  <si>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</si>
  <si>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</si>
  <si>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</si>
  <si>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</si>
  <si>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</si>
  <si>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</si>
  <si>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</si>
  <si>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</si>
  <si>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</si>
  <si>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</si>
  <si>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</si>
  <si>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</si>
  <si>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</si>
  <si>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</si>
  <si>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</si>
  <si>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</si>
  <si>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</si>
  <si>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</si>
  <si>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</si>
  <si>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</si>
  <si>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</si>
  <si>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</si>
  <si>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</si>
  <si>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2.05</t>
  </si>
  <si>
    <t>一般会計</t>
  </si>
  <si>
    <t>国民健康保険特別会計</t>
  </si>
  <si>
    <t>介護保険特別会計</t>
  </si>
  <si>
    <t>公共下水道事業特別会計</t>
  </si>
  <si>
    <t>農業集落排水事業特別会計</t>
  </si>
  <si>
    <t>後期高齢者医療特別会計</t>
  </si>
  <si>
    <t>その他会計（赤字）</t>
  </si>
  <si>
    <t>その他会計（黒字）</t>
  </si>
  <si>
    <t>H25末</t>
    <phoneticPr fontId="5"/>
  </si>
  <si>
    <t>H26末</t>
    <phoneticPr fontId="5"/>
  </si>
  <si>
    <t>H27末</t>
    <phoneticPr fontId="5"/>
  </si>
  <si>
    <t>H28末</t>
    <phoneticPr fontId="5"/>
  </si>
  <si>
    <t>H29末</t>
    <phoneticPr fontId="5"/>
  </si>
  <si>
    <t>山武郡市広域行政組合(一般会計）</t>
    <rPh sb="0" eb="2">
      <t>サンブ</t>
    </rPh>
    <rPh sb="2" eb="4">
      <t>グンシ</t>
    </rPh>
    <rPh sb="4" eb="6">
      <t>コウイキ</t>
    </rPh>
    <rPh sb="6" eb="8">
      <t>ギョウセイ</t>
    </rPh>
    <rPh sb="8" eb="10">
      <t>クミアイ</t>
    </rPh>
    <rPh sb="11" eb="13">
      <t>イッパン</t>
    </rPh>
    <rPh sb="13" eb="15">
      <t>カイケイ</t>
    </rPh>
    <phoneticPr fontId="2"/>
  </si>
  <si>
    <t>千葉県後期高齢者医療広域連合（一般会計）</t>
    <rPh sb="0" eb="3">
      <t>チバケン</t>
    </rPh>
    <rPh sb="3" eb="5">
      <t>コウキ</t>
    </rPh>
    <rPh sb="5" eb="8">
      <t>コウレイシャ</t>
    </rPh>
    <rPh sb="8" eb="10">
      <t>イリョウ</t>
    </rPh>
    <rPh sb="10" eb="12">
      <t>コウイキ</t>
    </rPh>
    <rPh sb="12" eb="14">
      <t>レンゴウ</t>
    </rPh>
    <rPh sb="15" eb="17">
      <t>イッパン</t>
    </rPh>
    <rPh sb="17" eb="19">
      <t>カイケイ</t>
    </rPh>
    <phoneticPr fontId="2"/>
  </si>
  <si>
    <t>山武郡市環境衛生組合（一般会計）</t>
    <rPh sb="0" eb="2">
      <t>サンブ</t>
    </rPh>
    <rPh sb="2" eb="4">
      <t>グンシ</t>
    </rPh>
    <rPh sb="4" eb="6">
      <t>カンキョウ</t>
    </rPh>
    <rPh sb="6" eb="8">
      <t>エイセイ</t>
    </rPh>
    <rPh sb="8" eb="10">
      <t>クミアイ</t>
    </rPh>
    <rPh sb="11" eb="13">
      <t>イッパン</t>
    </rPh>
    <rPh sb="13" eb="15">
      <t>カイケイ</t>
    </rPh>
    <phoneticPr fontId="2"/>
  </si>
  <si>
    <t>千葉県市町村総合事務組合（一般会計）</t>
    <rPh sb="0" eb="3">
      <t>チバケン</t>
    </rPh>
    <rPh sb="3" eb="6">
      <t>シチョウソン</t>
    </rPh>
    <rPh sb="6" eb="8">
      <t>ソウゴウ</t>
    </rPh>
    <rPh sb="8" eb="10">
      <t>ジム</t>
    </rPh>
    <rPh sb="10" eb="12">
      <t>クミアイ</t>
    </rPh>
    <rPh sb="13" eb="15">
      <t>イッパン</t>
    </rPh>
    <rPh sb="15" eb="17">
      <t>カイケイ</t>
    </rPh>
    <phoneticPr fontId="2"/>
  </si>
  <si>
    <t>千葉県市町村総合事務組合（千葉県自治会館管理運営特別会計）</t>
    <rPh sb="0" eb="3">
      <t>チバケン</t>
    </rPh>
    <rPh sb="3" eb="6">
      <t>シチョウソン</t>
    </rPh>
    <rPh sb="6" eb="8">
      <t>ソウゴウ</t>
    </rPh>
    <rPh sb="8" eb="10">
      <t>ジム</t>
    </rPh>
    <rPh sb="10" eb="12">
      <t>クミアイ</t>
    </rPh>
    <rPh sb="13" eb="16">
      <t>チバケン</t>
    </rPh>
    <rPh sb="16" eb="18">
      <t>ジチ</t>
    </rPh>
    <rPh sb="18" eb="20">
      <t>カイカン</t>
    </rPh>
    <rPh sb="20" eb="22">
      <t>カンリ</t>
    </rPh>
    <rPh sb="22" eb="24">
      <t>ウンエイ</t>
    </rPh>
    <rPh sb="24" eb="26">
      <t>トクベツ</t>
    </rPh>
    <rPh sb="26" eb="28">
      <t>カイケイ</t>
    </rPh>
    <phoneticPr fontId="2"/>
  </si>
  <si>
    <t>千葉県市町村総合事務組合（千葉県自治研修センター特別会計）</t>
    <rPh sb="0" eb="3">
      <t>チバケン</t>
    </rPh>
    <rPh sb="3" eb="6">
      <t>シチョウソン</t>
    </rPh>
    <rPh sb="6" eb="8">
      <t>ソウゴウ</t>
    </rPh>
    <rPh sb="8" eb="10">
      <t>ジム</t>
    </rPh>
    <rPh sb="10" eb="12">
      <t>クミアイ</t>
    </rPh>
    <rPh sb="13" eb="16">
      <t>チバケン</t>
    </rPh>
    <rPh sb="16" eb="18">
      <t>ジチ</t>
    </rPh>
    <rPh sb="18" eb="20">
      <t>ケンシュウ</t>
    </rPh>
    <rPh sb="24" eb="26">
      <t>トクベツ</t>
    </rPh>
    <rPh sb="26" eb="28">
      <t>カイケイ</t>
    </rPh>
    <phoneticPr fontId="2"/>
  </si>
  <si>
    <t>千葉県市町村総合事務組合（千葉県市町村交通災害共済特別会計）</t>
    <rPh sb="0" eb="3">
      <t>チバケン</t>
    </rPh>
    <rPh sb="3" eb="6">
      <t>シチョウソン</t>
    </rPh>
    <rPh sb="6" eb="8">
      <t>ソウゴウ</t>
    </rPh>
    <rPh sb="8" eb="10">
      <t>ジム</t>
    </rPh>
    <rPh sb="10" eb="12">
      <t>クミアイ</t>
    </rPh>
    <rPh sb="13" eb="16">
      <t>チバケン</t>
    </rPh>
    <rPh sb="16" eb="19">
      <t>シチョウソン</t>
    </rPh>
    <rPh sb="19" eb="21">
      <t>コウツウ</t>
    </rPh>
    <rPh sb="21" eb="23">
      <t>サイガイ</t>
    </rPh>
    <rPh sb="23" eb="25">
      <t>キョウサイ</t>
    </rPh>
    <rPh sb="25" eb="27">
      <t>トクベツ</t>
    </rPh>
    <rPh sb="27" eb="29">
      <t>カイケイ</t>
    </rPh>
    <phoneticPr fontId="2"/>
  </si>
  <si>
    <t>芝山町振興公社</t>
    <rPh sb="0" eb="3">
      <t>シバヤママチ</t>
    </rPh>
    <rPh sb="3" eb="5">
      <t>シンコウ</t>
    </rPh>
    <rPh sb="5" eb="7">
      <t>コウシャ</t>
    </rPh>
    <phoneticPr fontId="18"/>
  </si>
  <si>
    <t>風和里しばやま</t>
    <rPh sb="0" eb="3">
      <t>フワリ</t>
    </rPh>
    <phoneticPr fontId="18"/>
  </si>
  <si>
    <t>-</t>
    <phoneticPr fontId="2"/>
  </si>
  <si>
    <t>工業団地基金</t>
    <rPh sb="0" eb="2">
      <t>コウギョウ</t>
    </rPh>
    <rPh sb="2" eb="4">
      <t>ダンチ</t>
    </rPh>
    <rPh sb="4" eb="6">
      <t>キキン</t>
    </rPh>
    <phoneticPr fontId="11"/>
  </si>
  <si>
    <t>小学校大規模改修基金</t>
  </si>
  <si>
    <t>ふるさと芝山応援基金</t>
  </si>
  <si>
    <t>地域振興基金</t>
    <rPh sb="0" eb="2">
      <t>チイキ</t>
    </rPh>
    <rPh sb="2" eb="4">
      <t>シンコウ</t>
    </rPh>
    <rPh sb="4" eb="6">
      <t>キキン</t>
    </rPh>
    <phoneticPr fontId="11"/>
  </si>
  <si>
    <t>福祉基金</t>
    <rPh sb="0" eb="2">
      <t>フクシ</t>
    </rPh>
    <rPh sb="2" eb="4">
      <t>キキン</t>
    </rPh>
    <phoneticPr fontId="11"/>
  </si>
  <si>
    <t>千葉県後期高齢者医療広域連合（後期高齢者医療特別会計）</t>
    <rPh sb="0" eb="3">
      <t>チバケン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</si>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</sst>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7">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cellStyleXfs>
  <cellXfs count="126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calcChain" Target="calcChain.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sharedStrings" Target="sharedStrings.xml" />
  <Relationship Id="rId2" Type="http://schemas.openxmlformats.org/officeDocument/2006/relationships/worksheet" Target="worksheets/sheet2.xml" />
  <Relationship Id="rId16" Type="http://schemas.openxmlformats.org/officeDocument/2006/relationships/styles" Target="styles.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theme" Target="theme/theme1.xml" />
  <Relationship Id="rId10" Type="http://schemas.openxmlformats.org/officeDocument/2006/relationships/worksheet" Target="worksheets/sheet10.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175675</c:v>
                </c:pt>
                <c:pt idx="1">
                  <c:v>162193</c:v>
                </c:pt>
                <c:pt idx="2">
                  <c:v>168868</c:v>
                </c:pt>
                <c:pt idx="3">
                  <c:v>202870</c:v>
                </c:pt>
                <c:pt idx="4">
                  <c:v>167497</c:v>
                </c:pt>
              </c:numCache>
            </c:numRef>
          </c:val>
          <c:smooth val="0"/>
          <c:extLst xmlns:c16r2="http://schemas.microsoft.com/office/drawing/2015/06/chart">
            <c:ext xmlns:c16="http://schemas.microsoft.com/office/drawing/2014/chart" uri="{C3380CC4-5D6E-409C-BE32-E72D297353CC}">
              <c16:uniqueId val="{00000000-A81E-4A60-A24B-9E59F03A508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74806</c:v>
                </c:pt>
                <c:pt idx="1">
                  <c:v>69072</c:v>
                </c:pt>
                <c:pt idx="2">
                  <c:v>78325</c:v>
                </c:pt>
                <c:pt idx="3">
                  <c:v>57147</c:v>
                </c:pt>
                <c:pt idx="4">
                  <c:v>74093</c:v>
                </c:pt>
              </c:numCache>
            </c:numRef>
          </c:val>
          <c:smooth val="0"/>
          <c:extLst xmlns:c16r2="http://schemas.microsoft.com/office/drawing/2015/06/chart">
            <c:ext xmlns:c16="http://schemas.microsoft.com/office/drawing/2014/chart" uri="{C3380CC4-5D6E-409C-BE32-E72D297353CC}">
              <c16:uniqueId val="{00000001-A81E-4A60-A24B-9E59F03A5084}"/>
            </c:ext>
          </c:extLst>
        </c:ser>
        <c:dLbls>
          <c:showLegendKey val="0"/>
          <c:showVal val="0"/>
          <c:showCatName val="0"/>
          <c:showSerName val="0"/>
          <c:showPercent val="0"/>
          <c:showBubbleSize val="0"/>
        </c:dLbls>
        <c:marker val="1"/>
        <c:smooth val="0"/>
        <c:axId val="323543392"/>
        <c:axId val="322590008"/>
      </c:lineChart>
      <c:catAx>
        <c:axId val="32354339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22590008"/>
        <c:crosses val="autoZero"/>
        <c:auto val="1"/>
        <c:lblAlgn val="ctr"/>
        <c:lblOffset val="100"/>
        <c:tickLblSkip val="1"/>
        <c:tickMarkSkip val="1"/>
        <c:noMultiLvlLbl val="0"/>
      </c:catAx>
      <c:valAx>
        <c:axId val="322590008"/>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2354339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10.3</c:v>
                </c:pt>
                <c:pt idx="1">
                  <c:v>8.09</c:v>
                </c:pt>
                <c:pt idx="2">
                  <c:v>8.0399999999999991</c:v>
                </c:pt>
                <c:pt idx="3">
                  <c:v>9.19</c:v>
                </c:pt>
                <c:pt idx="4">
                  <c:v>6.73</c:v>
                </c:pt>
              </c:numCache>
            </c:numRef>
          </c:val>
          <c:extLst xmlns:c16r2="http://schemas.microsoft.com/office/drawing/2015/06/chart">
            <c:ext xmlns:c16="http://schemas.microsoft.com/office/drawing/2014/chart" uri="{C3380CC4-5D6E-409C-BE32-E72D297353CC}">
              <c16:uniqueId val="{00000000-592C-44A2-B714-B96016F9DBE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19.48</c:v>
                </c:pt>
                <c:pt idx="1">
                  <c:v>21.77</c:v>
                </c:pt>
                <c:pt idx="2">
                  <c:v>23.46</c:v>
                </c:pt>
                <c:pt idx="3">
                  <c:v>24.73</c:v>
                </c:pt>
                <c:pt idx="4">
                  <c:v>28.83</c:v>
                </c:pt>
              </c:numCache>
            </c:numRef>
          </c:val>
          <c:extLst xmlns:c16r2="http://schemas.microsoft.com/office/drawing/2015/06/chart">
            <c:ext xmlns:c16="http://schemas.microsoft.com/office/drawing/2014/chart" uri="{C3380CC4-5D6E-409C-BE32-E72D297353CC}">
              <c16:uniqueId val="{00000001-592C-44A2-B714-B96016F9DBE7}"/>
            </c:ext>
          </c:extLst>
        </c:ser>
        <c:dLbls>
          <c:showLegendKey val="0"/>
          <c:showVal val="0"/>
          <c:showCatName val="0"/>
          <c:showSerName val="0"/>
          <c:showPercent val="0"/>
          <c:showBubbleSize val="0"/>
        </c:dLbls>
        <c:gapWidth val="250"/>
        <c:overlap val="100"/>
        <c:axId val="322591968"/>
        <c:axId val="36607112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-2.0499999999999998</c:v>
                </c:pt>
                <c:pt idx="1">
                  <c:v>0.68</c:v>
                </c:pt>
                <c:pt idx="2">
                  <c:v>1.53</c:v>
                </c:pt>
                <c:pt idx="3">
                  <c:v>2.4700000000000002</c:v>
                </c:pt>
                <c:pt idx="4">
                  <c:v>2.0499999999999998</c:v>
                </c:pt>
              </c:numCache>
            </c:numRef>
          </c:val>
          <c:smooth val="0"/>
          <c:extLst xmlns:c16r2="http://schemas.microsoft.com/office/drawing/2015/06/chart">
            <c:ext xmlns:c16="http://schemas.microsoft.com/office/drawing/2014/chart" uri="{C3380CC4-5D6E-409C-BE32-E72D297353CC}">
              <c16:uniqueId val="{00000002-592C-44A2-B714-B96016F9DBE7}"/>
            </c:ext>
          </c:extLst>
        </c:ser>
        <c:dLbls>
          <c:showLegendKey val="0"/>
          <c:showVal val="0"/>
          <c:showCatName val="0"/>
          <c:showSerName val="0"/>
          <c:showPercent val="0"/>
          <c:showBubbleSize val="0"/>
        </c:dLbls>
        <c:marker val="1"/>
        <c:smooth val="0"/>
        <c:axId val="322591968"/>
        <c:axId val="366071128"/>
      </c:lineChart>
      <c:catAx>
        <c:axId val="3225919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66071128"/>
        <c:crosses val="autoZero"/>
        <c:auto val="1"/>
        <c:lblAlgn val="ctr"/>
        <c:lblOffset val="100"/>
        <c:tickLblSkip val="1"/>
        <c:tickMarkSkip val="1"/>
        <c:noMultiLvlLbl val="0"/>
      </c:catAx>
      <c:valAx>
        <c:axId val="3660711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225919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F4E3-40CA-8D9C-3868D9BA0F9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F4E3-40CA-8D9C-3868D9BA0F94}"/>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F4E3-40CA-8D9C-3868D9BA0F94}"/>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F4E3-40CA-8D9C-3868D9BA0F94}"/>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0.02</c:v>
                </c:pt>
                <c:pt idx="2">
                  <c:v>#N/A</c:v>
                </c:pt>
                <c:pt idx="3">
                  <c:v>0</c:v>
                </c:pt>
                <c:pt idx="4">
                  <c:v>#N/A</c:v>
                </c:pt>
                <c:pt idx="5">
                  <c:v>7.0000000000000007E-2</c:v>
                </c:pt>
                <c:pt idx="6">
                  <c:v>#N/A</c:v>
                </c:pt>
                <c:pt idx="7">
                  <c:v>0.05</c:v>
                </c:pt>
                <c:pt idx="8">
                  <c:v>#N/A</c:v>
                </c:pt>
                <c:pt idx="9">
                  <c:v>0.01</c:v>
                </c:pt>
              </c:numCache>
            </c:numRef>
          </c:val>
          <c:extLst xmlns:c16r2="http://schemas.microsoft.com/office/drawing/2015/06/chart">
            <c:ext xmlns:c16="http://schemas.microsoft.com/office/drawing/2014/chart" uri="{C3380CC4-5D6E-409C-BE32-E72D297353CC}">
              <c16:uniqueId val="{00000004-F4E3-40CA-8D9C-3868D9BA0F94}"/>
            </c:ext>
          </c:extLst>
        </c:ser>
        <c:ser>
          <c:idx val="5"/>
          <c:order val="5"/>
          <c:tx>
            <c:strRef>
              <c:f>データシート!$A$32</c:f>
              <c:strCache>
                <c:ptCount val="1"/>
                <c:pt idx="0">
                  <c:v>農業集落排水事業特別会計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c:v>
                </c:pt>
                <c:pt idx="2">
                  <c:v>#N/A</c:v>
                </c:pt>
                <c:pt idx="3">
                  <c:v>0.01</c:v>
                </c:pt>
                <c:pt idx="4">
                  <c:v>#N/A</c:v>
                </c:pt>
                <c:pt idx="5">
                  <c:v>0.01</c:v>
                </c:pt>
                <c:pt idx="6">
                  <c:v>#N/A</c:v>
                </c:pt>
                <c:pt idx="7">
                  <c:v>0.01</c:v>
                </c:pt>
                <c:pt idx="8">
                  <c:v>#N/A</c:v>
                </c:pt>
                <c:pt idx="9">
                  <c:v>0.01</c:v>
                </c:pt>
              </c:numCache>
            </c:numRef>
          </c:val>
          <c:extLst xmlns:c16r2="http://schemas.microsoft.com/office/drawing/2015/06/chart">
            <c:ext xmlns:c16="http://schemas.microsoft.com/office/drawing/2014/chart" uri="{C3380CC4-5D6E-409C-BE32-E72D297353CC}">
              <c16:uniqueId val="{00000005-F4E3-40CA-8D9C-3868D9BA0F94}"/>
            </c:ext>
          </c:extLst>
        </c:ser>
        <c:ser>
          <c:idx val="6"/>
          <c:order val="6"/>
          <c:tx>
            <c:strRef>
              <c:f>データシート!$A$33</c:f>
              <c:strCache>
                <c:ptCount val="1"/>
                <c:pt idx="0">
                  <c:v>公共下水道事業特別会計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0.01</c:v>
                </c:pt>
                <c:pt idx="2">
                  <c:v>#N/A</c:v>
                </c:pt>
                <c:pt idx="3">
                  <c:v>0.62</c:v>
                </c:pt>
                <c:pt idx="4">
                  <c:v>#N/A</c:v>
                </c:pt>
                <c:pt idx="5">
                  <c:v>0.01</c:v>
                </c:pt>
                <c:pt idx="6">
                  <c:v>#N/A</c:v>
                </c:pt>
                <c:pt idx="7">
                  <c:v>0.01</c:v>
                </c:pt>
                <c:pt idx="8">
                  <c:v>#N/A</c:v>
                </c:pt>
                <c:pt idx="9">
                  <c:v>0.01</c:v>
                </c:pt>
              </c:numCache>
            </c:numRef>
          </c:val>
          <c:extLst xmlns:c16r2="http://schemas.microsoft.com/office/drawing/2015/06/chart">
            <c:ext xmlns:c16="http://schemas.microsoft.com/office/drawing/2014/chart" uri="{C3380CC4-5D6E-409C-BE32-E72D297353CC}">
              <c16:uniqueId val="{00000006-F4E3-40CA-8D9C-3868D9BA0F94}"/>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0.87</c:v>
                </c:pt>
                <c:pt idx="2">
                  <c:v>#N/A</c:v>
                </c:pt>
                <c:pt idx="3">
                  <c:v>0.87</c:v>
                </c:pt>
                <c:pt idx="4">
                  <c:v>#N/A</c:v>
                </c:pt>
                <c:pt idx="5">
                  <c:v>1.0900000000000001</c:v>
                </c:pt>
                <c:pt idx="6">
                  <c:v>#N/A</c:v>
                </c:pt>
                <c:pt idx="7">
                  <c:v>0.51</c:v>
                </c:pt>
                <c:pt idx="8">
                  <c:v>#N/A</c:v>
                </c:pt>
                <c:pt idx="9">
                  <c:v>0.87</c:v>
                </c:pt>
              </c:numCache>
            </c:numRef>
          </c:val>
          <c:extLst xmlns:c16r2="http://schemas.microsoft.com/office/drawing/2015/06/chart">
            <c:ext xmlns:c16="http://schemas.microsoft.com/office/drawing/2014/chart" uri="{C3380CC4-5D6E-409C-BE32-E72D297353CC}">
              <c16:uniqueId val="{00000007-F4E3-40CA-8D9C-3868D9BA0F94}"/>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3.28</c:v>
                </c:pt>
                <c:pt idx="2">
                  <c:v>#N/A</c:v>
                </c:pt>
                <c:pt idx="3">
                  <c:v>1.96</c:v>
                </c:pt>
                <c:pt idx="4">
                  <c:v>#N/A</c:v>
                </c:pt>
                <c:pt idx="5">
                  <c:v>0.67</c:v>
                </c:pt>
                <c:pt idx="6">
                  <c:v>#N/A</c:v>
                </c:pt>
                <c:pt idx="7">
                  <c:v>1.1200000000000001</c:v>
                </c:pt>
                <c:pt idx="8">
                  <c:v>#N/A</c:v>
                </c:pt>
                <c:pt idx="9">
                  <c:v>1.33</c:v>
                </c:pt>
              </c:numCache>
            </c:numRef>
          </c:val>
          <c:extLst xmlns:c16r2="http://schemas.microsoft.com/office/drawing/2015/06/chart">
            <c:ext xmlns:c16="http://schemas.microsoft.com/office/drawing/2014/chart" uri="{C3380CC4-5D6E-409C-BE32-E72D297353CC}">
              <c16:uniqueId val="{00000008-F4E3-40CA-8D9C-3868D9BA0F94}"/>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10.29</c:v>
                </c:pt>
                <c:pt idx="2">
                  <c:v>#N/A</c:v>
                </c:pt>
                <c:pt idx="3">
                  <c:v>8.09</c:v>
                </c:pt>
                <c:pt idx="4">
                  <c:v>#N/A</c:v>
                </c:pt>
                <c:pt idx="5">
                  <c:v>8.0299999999999994</c:v>
                </c:pt>
                <c:pt idx="6">
                  <c:v>#N/A</c:v>
                </c:pt>
                <c:pt idx="7">
                  <c:v>9.19</c:v>
                </c:pt>
                <c:pt idx="8">
                  <c:v>#N/A</c:v>
                </c:pt>
                <c:pt idx="9">
                  <c:v>6.73</c:v>
                </c:pt>
              </c:numCache>
            </c:numRef>
          </c:val>
          <c:extLst xmlns:c16r2="http://schemas.microsoft.com/office/drawing/2015/06/chart">
            <c:ext xmlns:c16="http://schemas.microsoft.com/office/drawing/2014/chart" uri="{C3380CC4-5D6E-409C-BE32-E72D297353CC}">
              <c16:uniqueId val="{00000009-F4E3-40CA-8D9C-3868D9BA0F94}"/>
            </c:ext>
          </c:extLst>
        </c:ser>
        <c:dLbls>
          <c:showLegendKey val="0"/>
          <c:showVal val="0"/>
          <c:showCatName val="0"/>
          <c:showSerName val="0"/>
          <c:showPercent val="0"/>
          <c:showBubbleSize val="0"/>
        </c:dLbls>
        <c:gapWidth val="150"/>
        <c:overlap val="100"/>
        <c:axId val="366064464"/>
        <c:axId val="366063680"/>
      </c:barChart>
      <c:catAx>
        <c:axId val="3660644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66063680"/>
        <c:crosses val="autoZero"/>
        <c:auto val="1"/>
        <c:lblAlgn val="ctr"/>
        <c:lblOffset val="100"/>
        <c:tickLblSkip val="1"/>
        <c:tickMarkSkip val="1"/>
        <c:noMultiLvlLbl val="0"/>
      </c:catAx>
      <c:valAx>
        <c:axId val="3660636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6606446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274</c:v>
                </c:pt>
                <c:pt idx="5">
                  <c:v>268</c:v>
                </c:pt>
                <c:pt idx="8">
                  <c:v>267</c:v>
                </c:pt>
                <c:pt idx="11">
                  <c:v>266</c:v>
                </c:pt>
                <c:pt idx="14">
                  <c:v>262</c:v>
                </c:pt>
              </c:numCache>
            </c:numRef>
          </c:val>
          <c:extLst xmlns:c16r2="http://schemas.microsoft.com/office/drawing/2015/06/chart">
            <c:ext xmlns:c16="http://schemas.microsoft.com/office/drawing/2014/chart" uri="{C3380CC4-5D6E-409C-BE32-E72D297353CC}">
              <c16:uniqueId val="{00000000-113E-436B-BEA3-D7AE6F72A54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113E-436B-BEA3-D7AE6F72A54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1</c:v>
                </c:pt>
                <c:pt idx="6">
                  <c:v>1</c:v>
                </c:pt>
                <c:pt idx="9">
                  <c:v>1</c:v>
                </c:pt>
                <c:pt idx="12">
                  <c:v>1</c:v>
                </c:pt>
              </c:numCache>
            </c:numRef>
          </c:val>
          <c:extLst xmlns:c16r2="http://schemas.microsoft.com/office/drawing/2015/06/chart">
            <c:ext xmlns:c16="http://schemas.microsoft.com/office/drawing/2014/chart" uri="{C3380CC4-5D6E-409C-BE32-E72D297353CC}">
              <c16:uniqueId val="{00000002-113E-436B-BEA3-D7AE6F72A54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12</c:v>
                </c:pt>
                <c:pt idx="3">
                  <c:v>13</c:v>
                </c:pt>
                <c:pt idx="6">
                  <c:v>14</c:v>
                </c:pt>
                <c:pt idx="9">
                  <c:v>17</c:v>
                </c:pt>
                <c:pt idx="12">
                  <c:v>19</c:v>
                </c:pt>
              </c:numCache>
            </c:numRef>
          </c:val>
          <c:extLst xmlns:c16r2="http://schemas.microsoft.com/office/drawing/2015/06/chart">
            <c:ext xmlns:c16="http://schemas.microsoft.com/office/drawing/2014/chart" uri="{C3380CC4-5D6E-409C-BE32-E72D297353CC}">
              <c16:uniqueId val="{00000003-113E-436B-BEA3-D7AE6F72A54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163</c:v>
                </c:pt>
                <c:pt idx="3">
                  <c:v>167</c:v>
                </c:pt>
                <c:pt idx="6">
                  <c:v>170</c:v>
                </c:pt>
                <c:pt idx="9">
                  <c:v>180</c:v>
                </c:pt>
                <c:pt idx="12">
                  <c:v>187</c:v>
                </c:pt>
              </c:numCache>
            </c:numRef>
          </c:val>
          <c:extLst xmlns:c16r2="http://schemas.microsoft.com/office/drawing/2015/06/chart">
            <c:ext xmlns:c16="http://schemas.microsoft.com/office/drawing/2014/chart" uri="{C3380CC4-5D6E-409C-BE32-E72D297353CC}">
              <c16:uniqueId val="{00000004-113E-436B-BEA3-D7AE6F72A54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113E-436B-BEA3-D7AE6F72A54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113E-436B-BEA3-D7AE6F72A54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215</c:v>
                </c:pt>
                <c:pt idx="3">
                  <c:v>201</c:v>
                </c:pt>
                <c:pt idx="6">
                  <c:v>200</c:v>
                </c:pt>
                <c:pt idx="9">
                  <c:v>214</c:v>
                </c:pt>
                <c:pt idx="12">
                  <c:v>220</c:v>
                </c:pt>
              </c:numCache>
            </c:numRef>
          </c:val>
          <c:extLst xmlns:c16r2="http://schemas.microsoft.com/office/drawing/2015/06/chart">
            <c:ext xmlns:c16="http://schemas.microsoft.com/office/drawing/2014/chart" uri="{C3380CC4-5D6E-409C-BE32-E72D297353CC}">
              <c16:uniqueId val="{00000007-113E-436B-BEA3-D7AE6F72A54D}"/>
            </c:ext>
          </c:extLst>
        </c:ser>
        <c:dLbls>
          <c:showLegendKey val="0"/>
          <c:showVal val="0"/>
          <c:showCatName val="0"/>
          <c:showSerName val="0"/>
          <c:showPercent val="0"/>
          <c:showBubbleSize val="0"/>
        </c:dLbls>
        <c:gapWidth val="100"/>
        <c:overlap val="100"/>
        <c:axId val="366064072"/>
        <c:axId val="36606485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116</c:v>
                </c:pt>
                <c:pt idx="2">
                  <c:v>#N/A</c:v>
                </c:pt>
                <c:pt idx="3">
                  <c:v>#N/A</c:v>
                </c:pt>
                <c:pt idx="4">
                  <c:v>114</c:v>
                </c:pt>
                <c:pt idx="5">
                  <c:v>#N/A</c:v>
                </c:pt>
                <c:pt idx="6">
                  <c:v>#N/A</c:v>
                </c:pt>
                <c:pt idx="7">
                  <c:v>118</c:v>
                </c:pt>
                <c:pt idx="8">
                  <c:v>#N/A</c:v>
                </c:pt>
                <c:pt idx="9">
                  <c:v>#N/A</c:v>
                </c:pt>
                <c:pt idx="10">
                  <c:v>146</c:v>
                </c:pt>
                <c:pt idx="11">
                  <c:v>#N/A</c:v>
                </c:pt>
                <c:pt idx="12">
                  <c:v>#N/A</c:v>
                </c:pt>
                <c:pt idx="13">
                  <c:v>165</c:v>
                </c:pt>
                <c:pt idx="14">
                  <c:v>#N/A</c:v>
                </c:pt>
              </c:numCache>
            </c:numRef>
          </c:val>
          <c:smooth val="0"/>
          <c:extLst xmlns:c16r2="http://schemas.microsoft.com/office/drawing/2015/06/chart">
            <c:ext xmlns:c16="http://schemas.microsoft.com/office/drawing/2014/chart" uri="{C3380CC4-5D6E-409C-BE32-E72D297353CC}">
              <c16:uniqueId val="{00000008-113E-436B-BEA3-D7AE6F72A54D}"/>
            </c:ext>
          </c:extLst>
        </c:ser>
        <c:dLbls>
          <c:showLegendKey val="0"/>
          <c:showVal val="0"/>
          <c:showCatName val="0"/>
          <c:showSerName val="0"/>
          <c:showPercent val="0"/>
          <c:showBubbleSize val="0"/>
        </c:dLbls>
        <c:marker val="1"/>
        <c:smooth val="0"/>
        <c:axId val="366064072"/>
        <c:axId val="366064856"/>
      </c:lineChart>
      <c:catAx>
        <c:axId val="3660640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66064856"/>
        <c:crosses val="autoZero"/>
        <c:auto val="1"/>
        <c:lblAlgn val="ctr"/>
        <c:lblOffset val="100"/>
        <c:tickLblSkip val="1"/>
        <c:tickMarkSkip val="1"/>
        <c:noMultiLvlLbl val="0"/>
      </c:catAx>
      <c:valAx>
        <c:axId val="3660648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660640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3062</c:v>
                </c:pt>
                <c:pt idx="5">
                  <c:v>3056</c:v>
                </c:pt>
                <c:pt idx="8">
                  <c:v>3077</c:v>
                </c:pt>
                <c:pt idx="11">
                  <c:v>2975</c:v>
                </c:pt>
                <c:pt idx="14">
                  <c:v>2818</c:v>
                </c:pt>
              </c:numCache>
            </c:numRef>
          </c:val>
          <c:extLst xmlns:c16r2="http://schemas.microsoft.com/office/drawing/2015/06/chart">
            <c:ext xmlns:c16="http://schemas.microsoft.com/office/drawing/2014/chart" uri="{C3380CC4-5D6E-409C-BE32-E72D297353CC}">
              <c16:uniqueId val="{00000000-5159-4B9F-BF2F-148C1F03D17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0</c:v>
                </c:pt>
                <c:pt idx="5">
                  <c:v>0</c:v>
                </c:pt>
                <c:pt idx="8">
                  <c:v>0</c:v>
                </c:pt>
                <c:pt idx="11">
                  <c:v>0</c:v>
                </c:pt>
                <c:pt idx="14">
                  <c:v>0</c:v>
                </c:pt>
              </c:numCache>
            </c:numRef>
          </c:val>
          <c:extLst xmlns:c16r2="http://schemas.microsoft.com/office/drawing/2015/06/chart">
            <c:ext xmlns:c16="http://schemas.microsoft.com/office/drawing/2014/chart" uri="{C3380CC4-5D6E-409C-BE32-E72D297353CC}">
              <c16:uniqueId val="{00000001-5159-4B9F-BF2F-148C1F03D17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1786</c:v>
                </c:pt>
                <c:pt idx="5">
                  <c:v>1918</c:v>
                </c:pt>
                <c:pt idx="8">
                  <c:v>2042</c:v>
                </c:pt>
                <c:pt idx="11">
                  <c:v>2314</c:v>
                </c:pt>
                <c:pt idx="14">
                  <c:v>2409</c:v>
                </c:pt>
              </c:numCache>
            </c:numRef>
          </c:val>
          <c:extLst xmlns:c16r2="http://schemas.microsoft.com/office/drawing/2015/06/chart">
            <c:ext xmlns:c16="http://schemas.microsoft.com/office/drawing/2014/chart" uri="{C3380CC4-5D6E-409C-BE32-E72D297353CC}">
              <c16:uniqueId val="{00000002-5159-4B9F-BF2F-148C1F03D17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5159-4B9F-BF2F-148C1F03D17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5159-4B9F-BF2F-148C1F03D17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5159-4B9F-BF2F-148C1F03D17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225</c:v>
                </c:pt>
                <c:pt idx="3">
                  <c:v>209</c:v>
                </c:pt>
                <c:pt idx="6">
                  <c:v>175</c:v>
                </c:pt>
                <c:pt idx="9">
                  <c:v>132</c:v>
                </c:pt>
                <c:pt idx="12">
                  <c:v>101</c:v>
                </c:pt>
              </c:numCache>
            </c:numRef>
          </c:val>
          <c:extLst xmlns:c16r2="http://schemas.microsoft.com/office/drawing/2015/06/chart">
            <c:ext xmlns:c16="http://schemas.microsoft.com/office/drawing/2014/chart" uri="{C3380CC4-5D6E-409C-BE32-E72D297353CC}">
              <c16:uniqueId val="{00000006-5159-4B9F-BF2F-148C1F03D17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74</c:v>
                </c:pt>
                <c:pt idx="3">
                  <c:v>108</c:v>
                </c:pt>
                <c:pt idx="6">
                  <c:v>132</c:v>
                </c:pt>
                <c:pt idx="9">
                  <c:v>163</c:v>
                </c:pt>
                <c:pt idx="12">
                  <c:v>153</c:v>
                </c:pt>
              </c:numCache>
            </c:numRef>
          </c:val>
          <c:extLst xmlns:c16r2="http://schemas.microsoft.com/office/drawing/2015/06/chart">
            <c:ext xmlns:c16="http://schemas.microsoft.com/office/drawing/2014/chart" uri="{C3380CC4-5D6E-409C-BE32-E72D297353CC}">
              <c16:uniqueId val="{00000007-5159-4B9F-BF2F-148C1F03D17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1552</c:v>
                </c:pt>
                <c:pt idx="3">
                  <c:v>1465</c:v>
                </c:pt>
                <c:pt idx="6">
                  <c:v>1455</c:v>
                </c:pt>
                <c:pt idx="9">
                  <c:v>1377</c:v>
                </c:pt>
                <c:pt idx="12">
                  <c:v>1254</c:v>
                </c:pt>
              </c:numCache>
            </c:numRef>
          </c:val>
          <c:extLst xmlns:c16r2="http://schemas.microsoft.com/office/drawing/2015/06/chart">
            <c:ext xmlns:c16="http://schemas.microsoft.com/office/drawing/2014/chart" uri="{C3380CC4-5D6E-409C-BE32-E72D297353CC}">
              <c16:uniqueId val="{00000008-5159-4B9F-BF2F-148C1F03D17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5159-4B9F-BF2F-148C1F03D17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2433</c:v>
                </c:pt>
                <c:pt idx="3">
                  <c:v>2415</c:v>
                </c:pt>
                <c:pt idx="6">
                  <c:v>2552</c:v>
                </c:pt>
                <c:pt idx="9">
                  <c:v>2510</c:v>
                </c:pt>
                <c:pt idx="12">
                  <c:v>2475</c:v>
                </c:pt>
              </c:numCache>
            </c:numRef>
          </c:val>
          <c:extLst xmlns:c16r2="http://schemas.microsoft.com/office/drawing/2015/06/chart">
            <c:ext xmlns:c16="http://schemas.microsoft.com/office/drawing/2014/chart" uri="{C3380CC4-5D6E-409C-BE32-E72D297353CC}">
              <c16:uniqueId val="{0000000A-5159-4B9F-BF2F-148C1F03D170}"/>
            </c:ext>
          </c:extLst>
        </c:ser>
        <c:dLbls>
          <c:showLegendKey val="0"/>
          <c:showVal val="0"/>
          <c:showCatName val="0"/>
          <c:showSerName val="0"/>
          <c:showPercent val="0"/>
          <c:showBubbleSize val="0"/>
        </c:dLbls>
        <c:gapWidth val="100"/>
        <c:overlap val="100"/>
        <c:axId val="366069952"/>
        <c:axId val="36606642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5159-4B9F-BF2F-148C1F03D170}"/>
            </c:ext>
          </c:extLst>
        </c:ser>
        <c:dLbls>
          <c:showLegendKey val="0"/>
          <c:showVal val="0"/>
          <c:showCatName val="0"/>
          <c:showSerName val="0"/>
          <c:showPercent val="0"/>
          <c:showBubbleSize val="0"/>
        </c:dLbls>
        <c:marker val="1"/>
        <c:smooth val="0"/>
        <c:axId val="366069952"/>
        <c:axId val="366066424"/>
      </c:lineChart>
      <c:catAx>
        <c:axId val="366069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66066424"/>
        <c:crosses val="autoZero"/>
        <c:auto val="1"/>
        <c:lblAlgn val="ctr"/>
        <c:lblOffset val="100"/>
        <c:tickLblSkip val="1"/>
        <c:tickMarkSkip val="1"/>
        <c:noMultiLvlLbl val="0"/>
      </c:catAx>
      <c:valAx>
        <c:axId val="3660664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660699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686</c:v>
                </c:pt>
                <c:pt idx="1">
                  <c:v>725</c:v>
                </c:pt>
                <c:pt idx="2">
                  <c:v>855</c:v>
                </c:pt>
              </c:numCache>
            </c:numRef>
          </c:val>
          <c:extLst xmlns:c16r2="http://schemas.microsoft.com/office/drawing/2015/06/chart">
            <c:ext xmlns:c16="http://schemas.microsoft.com/office/drawing/2014/chart" uri="{C3380CC4-5D6E-409C-BE32-E72D297353CC}">
              <c16:uniqueId val="{00000000-AC64-438B-82AE-D9351B49600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61</c:v>
                </c:pt>
                <c:pt idx="1">
                  <c:v>61</c:v>
                </c:pt>
                <c:pt idx="2">
                  <c:v>61</c:v>
                </c:pt>
              </c:numCache>
            </c:numRef>
          </c:val>
          <c:extLst xmlns:c16r2="http://schemas.microsoft.com/office/drawing/2015/06/chart">
            <c:ext xmlns:c16="http://schemas.microsoft.com/office/drawing/2014/chart" uri="{C3380CC4-5D6E-409C-BE32-E72D297353CC}">
              <c16:uniqueId val="{00000001-AC64-438B-82AE-D9351B49600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1091</c:v>
                </c:pt>
                <c:pt idx="1">
                  <c:v>1311</c:v>
                </c:pt>
                <c:pt idx="2">
                  <c:v>1247</c:v>
                </c:pt>
              </c:numCache>
            </c:numRef>
          </c:val>
          <c:extLst xmlns:c16r2="http://schemas.microsoft.com/office/drawing/2015/06/chart">
            <c:ext xmlns:c16="http://schemas.microsoft.com/office/drawing/2014/chart" uri="{C3380CC4-5D6E-409C-BE32-E72D297353CC}">
              <c16:uniqueId val="{00000002-AC64-438B-82AE-D9351B49600C}"/>
            </c:ext>
          </c:extLst>
        </c:ser>
        <c:dLbls>
          <c:showLegendKey val="0"/>
          <c:showVal val="0"/>
          <c:showCatName val="0"/>
          <c:showSerName val="0"/>
          <c:showPercent val="0"/>
          <c:showBubbleSize val="0"/>
        </c:dLbls>
        <c:gapWidth val="120"/>
        <c:overlap val="100"/>
        <c:axId val="366067992"/>
        <c:axId val="366068384"/>
      </c:barChart>
      <c:catAx>
        <c:axId val="3660679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66068384"/>
        <c:crosses val="autoZero"/>
        <c:auto val="1"/>
        <c:lblAlgn val="ctr"/>
        <c:lblOffset val="100"/>
        <c:tickLblSkip val="1"/>
        <c:tickMarkSkip val="1"/>
        <c:noMultiLvlLbl val="0"/>
      </c:catAx>
      <c:valAx>
        <c:axId val="36606838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660679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&#65279;<?xml version="1.0" encoding="utf-8" standalone="yes"?>
<Relationships xmlns="http://schemas.openxmlformats.org/package/2006/relationships">
  <Relationship Id="rId1" Type="http://schemas.openxmlformats.org/officeDocument/2006/relationships/chart" Target="../charts/chart1.xml" />
</Relationships>
</file>

<file path=xl/drawings/_rels/drawing8.xml.rels>&#65279;<?xml version="1.0" encoding="utf-8" standalone="yes"?>
<Relationships xmlns="http://schemas.openxmlformats.org/package/2006/relationships">
  <Relationship Id="rId1" Type="http://schemas.openxmlformats.org/officeDocument/2006/relationships/chart" Target="../charts/chart2.xml" />
</Relationships>
</file>

<file path=xl/drawings/_rels/drawing9.xml.rels>&#65279;<?xml version="1.0" encoding="utf-8" standalone="yes"?>
<Relationships xmlns="http://schemas.openxmlformats.org/package/2006/relationships">
  <Relationship Id="rId1" Type="http://schemas.openxmlformats.org/officeDocument/2006/relationships/chart" Target="../charts/chart3.xml" />
</Relationships>
</file>

<file path=xl/drawings/_rels/drawing10.xml.rels>&#65279;<?xml version="1.0" encoding="utf-8" standalone="yes"?>
<Relationships xmlns="http://schemas.openxmlformats.org/package/2006/relationships">
  <Relationship Id="rId1" Type="http://schemas.openxmlformats.org/officeDocument/2006/relationships/chart" Target="../charts/chart4.xml" />
</Relationships>
</file>

<file path=xl/drawings/_rels/drawing11.xml.rels>&#65279;<?xml version="1.0" encoding="utf-8" standalone="yes"?>
<Relationships xmlns="http://schemas.openxmlformats.org/package/2006/relationships">
  <Relationship Id="rId1" Type="http://schemas.openxmlformats.org/officeDocument/2006/relationships/chart" Target="../charts/chart5.xml" />
</Relationships>
</file>

<file path=xl/drawings/_rels/drawing12.xml.rels>&#65279;<?xml version="1.0" encoding="utf-8" standalone="yes"?>
<Relationships xmlns="http://schemas.openxmlformats.org/package/2006/relationships">
  <Relationship Id="rId1" Type="http://schemas.openxmlformats.org/officeDocument/2006/relationships/chart" Target="../charts/chart6.xml" />
</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xmlns=""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xmlns=""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xmlns=""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xmlns=""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千葉県芝山町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xmlns=""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xmlns=""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xmlns=""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xmlns=""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xmlns=""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xmlns=""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7,307
7,086
43.24
5,261,518
4,999,023
199,717
2,965,802
2,475,178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xmlns=""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xmlns=""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xmlns=""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xmlns=""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xmlns=""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xmlns=""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xmlns=""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xmlns=""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xmlns=""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xmlns=""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xmlns=""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xmlns=""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xmlns=""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xmlns=""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xmlns=""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xmlns=""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xmlns=""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xmlns=""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xmlns=""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xmlns=""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xmlns=""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xmlns=""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xmlns=""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xmlns=""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xmlns=""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xmlns=""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xmlns=""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xmlns=""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xmlns=""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xmlns=""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xmlns=""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xmlns=""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xmlns=""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xmlns=""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xmlns=""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xmlns=""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xmlns=""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成田国際空港に隣接している当町では、空港南部工業団地に所在する物流企業を中心とした市町村民税法人分や固定資産税等により、類似団体平均に比べ高い税収を確保できている。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義務的経費の支出は今後も増えることが推測されるため、現状の高い財政力指数に油断することなく、計画的な資金の積立てや効果的な予算配分に努める。</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xmlns=""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xmlns=""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xmlns=""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xmlns=""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xmlns=""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xmlns=""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xmlns=""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xmlns=""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xmlns=""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xmlns=""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xmlns=""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xmlns=""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xmlns=""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xmlns=""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xmlns=""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xmlns=""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122464</xdr:rowOff>
    </xdr:from>
    <xdr:to>
      <xdr:col>23</xdr:col>
      <xdr:colOff>133350</xdr:colOff>
      <xdr:row>44</xdr:row>
      <xdr:rowOff>78922</xdr:rowOff>
    </xdr:to>
    <xdr:cxnSp macro="">
      <xdr:nvCxnSpPr>
        <xdr:cNvPr id="65" name="直線コネクタ 64">
          <a:extLst>
            <a:ext uri="{FF2B5EF4-FFF2-40B4-BE49-F238E27FC236}">
              <a16:creationId xmlns:a16="http://schemas.microsoft.com/office/drawing/2014/main" xmlns="" id="{00000000-0008-0000-0300-000041000000}"/>
            </a:ext>
          </a:extLst>
        </xdr:cNvPr>
        <xdr:cNvCxnSpPr/>
      </xdr:nvCxnSpPr>
      <xdr:spPr>
        <a:xfrm flipV="1">
          <a:off x="4953000" y="6123214"/>
          <a:ext cx="0" cy="14995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50999</xdr:rowOff>
    </xdr:from>
    <xdr:ext cx="762000" cy="259045"/>
    <xdr:sp macro="" textlink="">
      <xdr:nvSpPr>
        <xdr:cNvPr id="66" name="財政力最小値テキスト">
          <a:extLst>
            <a:ext uri="{FF2B5EF4-FFF2-40B4-BE49-F238E27FC236}">
              <a16:creationId xmlns:a16="http://schemas.microsoft.com/office/drawing/2014/main" xmlns="" id="{00000000-0008-0000-0300-000042000000}"/>
            </a:ext>
          </a:extLst>
        </xdr:cNvPr>
        <xdr:cNvSpPr txBox="1"/>
      </xdr:nvSpPr>
      <xdr:spPr>
        <a:xfrm>
          <a:off x="5041900" y="759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78922</xdr:rowOff>
    </xdr:from>
    <xdr:to>
      <xdr:col>24</xdr:col>
      <xdr:colOff>12700</xdr:colOff>
      <xdr:row>44</xdr:row>
      <xdr:rowOff>78922</xdr:rowOff>
    </xdr:to>
    <xdr:cxnSp macro="">
      <xdr:nvCxnSpPr>
        <xdr:cNvPr id="67" name="直線コネクタ 66">
          <a:extLst>
            <a:ext uri="{FF2B5EF4-FFF2-40B4-BE49-F238E27FC236}">
              <a16:creationId xmlns:a16="http://schemas.microsoft.com/office/drawing/2014/main" xmlns="" id="{00000000-0008-0000-0300-000043000000}"/>
            </a:ext>
          </a:extLst>
        </xdr:cNvPr>
        <xdr:cNvCxnSpPr/>
      </xdr:nvCxnSpPr>
      <xdr:spPr>
        <a:xfrm>
          <a:off x="4864100" y="762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37391</xdr:rowOff>
    </xdr:from>
    <xdr:ext cx="762000" cy="259045"/>
    <xdr:sp macro="" textlink="">
      <xdr:nvSpPr>
        <xdr:cNvPr id="68" name="財政力最大値テキスト">
          <a:extLst>
            <a:ext uri="{FF2B5EF4-FFF2-40B4-BE49-F238E27FC236}">
              <a16:creationId xmlns:a16="http://schemas.microsoft.com/office/drawing/2014/main" xmlns="" id="{00000000-0008-0000-0300-000044000000}"/>
            </a:ext>
          </a:extLst>
        </xdr:cNvPr>
        <xdr:cNvSpPr txBox="1"/>
      </xdr:nvSpPr>
      <xdr:spPr>
        <a:xfrm>
          <a:off x="5041900" y="5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122464</xdr:rowOff>
    </xdr:from>
    <xdr:to>
      <xdr:col>24</xdr:col>
      <xdr:colOff>12700</xdr:colOff>
      <xdr:row>35</xdr:row>
      <xdr:rowOff>122464</xdr:rowOff>
    </xdr:to>
    <xdr:cxnSp macro="">
      <xdr:nvCxnSpPr>
        <xdr:cNvPr id="69" name="直線コネクタ 68">
          <a:extLst>
            <a:ext uri="{FF2B5EF4-FFF2-40B4-BE49-F238E27FC236}">
              <a16:creationId xmlns:a16="http://schemas.microsoft.com/office/drawing/2014/main" xmlns="" id="{00000000-0008-0000-0300-000045000000}"/>
            </a:ext>
          </a:extLst>
        </xdr:cNvPr>
        <xdr:cNvCxnSpPr/>
      </xdr:nvCxnSpPr>
      <xdr:spPr>
        <a:xfrm>
          <a:off x="4864100" y="612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35</xdr:row>
      <xdr:rowOff>156936</xdr:rowOff>
    </xdr:from>
    <xdr:to>
      <xdr:col>23</xdr:col>
      <xdr:colOff>133350</xdr:colOff>
      <xdr:row>36</xdr:row>
      <xdr:rowOff>2722</xdr:rowOff>
    </xdr:to>
    <xdr:cxnSp macro="">
      <xdr:nvCxnSpPr>
        <xdr:cNvPr id="70" name="直線コネクタ 69">
          <a:extLst>
            <a:ext uri="{FF2B5EF4-FFF2-40B4-BE49-F238E27FC236}">
              <a16:creationId xmlns:a16="http://schemas.microsoft.com/office/drawing/2014/main" xmlns="" id="{00000000-0008-0000-0300-000046000000}"/>
            </a:ext>
          </a:extLst>
        </xdr:cNvPr>
        <xdr:cNvCxnSpPr/>
      </xdr:nvCxnSpPr>
      <xdr:spPr>
        <a:xfrm flipV="1">
          <a:off x="4114800" y="6157686"/>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101799</xdr:rowOff>
    </xdr:from>
    <xdr:ext cx="762000" cy="259045"/>
    <xdr:sp macro="" textlink="">
      <xdr:nvSpPr>
        <xdr:cNvPr id="71" name="財政力平均値テキスト">
          <a:extLst>
            <a:ext uri="{FF2B5EF4-FFF2-40B4-BE49-F238E27FC236}">
              <a16:creationId xmlns:a16="http://schemas.microsoft.com/office/drawing/2014/main" xmlns="" id="{00000000-0008-0000-0300-000047000000}"/>
            </a:ext>
          </a:extLst>
        </xdr:cNvPr>
        <xdr:cNvSpPr txBox="1"/>
      </xdr:nvSpPr>
      <xdr:spPr>
        <a:xfrm>
          <a:off x="5041900" y="73026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129722</xdr:rowOff>
    </xdr:from>
    <xdr:to>
      <xdr:col>23</xdr:col>
      <xdr:colOff>184150</xdr:colOff>
      <xdr:row>43</xdr:row>
      <xdr:rowOff>59872</xdr:rowOff>
    </xdr:to>
    <xdr:sp macro="" textlink="">
      <xdr:nvSpPr>
        <xdr:cNvPr id="72" name="フローチャート: 判断 71">
          <a:extLst>
            <a:ext uri="{FF2B5EF4-FFF2-40B4-BE49-F238E27FC236}">
              <a16:creationId xmlns:a16="http://schemas.microsoft.com/office/drawing/2014/main" xmlns="" id="{00000000-0008-0000-0300-000048000000}"/>
            </a:ext>
          </a:extLst>
        </xdr:cNvPr>
        <xdr:cNvSpPr/>
      </xdr:nvSpPr>
      <xdr:spPr>
        <a:xfrm>
          <a:off x="49022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36</xdr:row>
      <xdr:rowOff>2722</xdr:rowOff>
    </xdr:from>
    <xdr:to>
      <xdr:col>19</xdr:col>
      <xdr:colOff>133350</xdr:colOff>
      <xdr:row>36</xdr:row>
      <xdr:rowOff>2722</xdr:rowOff>
    </xdr:to>
    <xdr:cxnSp macro="">
      <xdr:nvCxnSpPr>
        <xdr:cNvPr id="73" name="直線コネクタ 72">
          <a:extLst>
            <a:ext uri="{FF2B5EF4-FFF2-40B4-BE49-F238E27FC236}">
              <a16:creationId xmlns:a16="http://schemas.microsoft.com/office/drawing/2014/main" xmlns="" id="{00000000-0008-0000-0300-000049000000}"/>
            </a:ext>
          </a:extLst>
        </xdr:cNvPr>
        <xdr:cNvCxnSpPr/>
      </xdr:nvCxnSpPr>
      <xdr:spPr>
        <a:xfrm>
          <a:off x="3225800" y="61749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129722</xdr:rowOff>
    </xdr:from>
    <xdr:to>
      <xdr:col>19</xdr:col>
      <xdr:colOff>184150</xdr:colOff>
      <xdr:row>43</xdr:row>
      <xdr:rowOff>59872</xdr:rowOff>
    </xdr:to>
    <xdr:sp macro="" textlink="">
      <xdr:nvSpPr>
        <xdr:cNvPr id="74" name="フローチャート: 判断 73">
          <a:extLst>
            <a:ext uri="{FF2B5EF4-FFF2-40B4-BE49-F238E27FC236}">
              <a16:creationId xmlns:a16="http://schemas.microsoft.com/office/drawing/2014/main" xmlns="" id="{00000000-0008-0000-0300-00004A000000}"/>
            </a:ext>
          </a:extLst>
        </xdr:cNvPr>
        <xdr:cNvSpPr/>
      </xdr:nvSpPr>
      <xdr:spPr>
        <a:xfrm>
          <a:off x="40640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44649</xdr:rowOff>
    </xdr:from>
    <xdr:ext cx="736600" cy="259045"/>
    <xdr:sp macro="" textlink="">
      <xdr:nvSpPr>
        <xdr:cNvPr id="75" name="テキスト ボックス 74">
          <a:extLst>
            <a:ext uri="{FF2B5EF4-FFF2-40B4-BE49-F238E27FC236}">
              <a16:creationId xmlns:a16="http://schemas.microsoft.com/office/drawing/2014/main" xmlns="" id="{00000000-0008-0000-0300-00004B000000}"/>
            </a:ext>
          </a:extLst>
        </xdr:cNvPr>
        <xdr:cNvSpPr txBox="1"/>
      </xdr:nvSpPr>
      <xdr:spPr>
        <a:xfrm>
          <a:off x="3733800" y="7416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36</xdr:row>
      <xdr:rowOff>2722</xdr:rowOff>
    </xdr:from>
    <xdr:to>
      <xdr:col>15</xdr:col>
      <xdr:colOff>82550</xdr:colOff>
      <xdr:row>36</xdr:row>
      <xdr:rowOff>2722</xdr:rowOff>
    </xdr:to>
    <xdr:cxnSp macro="">
      <xdr:nvCxnSpPr>
        <xdr:cNvPr id="76" name="直線コネクタ 75">
          <a:extLst>
            <a:ext uri="{FF2B5EF4-FFF2-40B4-BE49-F238E27FC236}">
              <a16:creationId xmlns:a16="http://schemas.microsoft.com/office/drawing/2014/main" xmlns="" id="{00000000-0008-0000-0300-00004C000000}"/>
            </a:ext>
          </a:extLst>
        </xdr:cNvPr>
        <xdr:cNvCxnSpPr/>
      </xdr:nvCxnSpPr>
      <xdr:spPr>
        <a:xfrm>
          <a:off x="2336800" y="61749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146957</xdr:rowOff>
    </xdr:from>
    <xdr:to>
      <xdr:col>15</xdr:col>
      <xdr:colOff>133350</xdr:colOff>
      <xdr:row>43</xdr:row>
      <xdr:rowOff>77107</xdr:rowOff>
    </xdr:to>
    <xdr:sp macro="" textlink="">
      <xdr:nvSpPr>
        <xdr:cNvPr id="77" name="フローチャート: 判断 76">
          <a:extLst>
            <a:ext uri="{FF2B5EF4-FFF2-40B4-BE49-F238E27FC236}">
              <a16:creationId xmlns:a16="http://schemas.microsoft.com/office/drawing/2014/main" xmlns="" id="{00000000-0008-0000-0300-00004D000000}"/>
            </a:ext>
          </a:extLst>
        </xdr:cNvPr>
        <xdr:cNvSpPr/>
      </xdr:nvSpPr>
      <xdr:spPr>
        <a:xfrm>
          <a:off x="3175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61884</xdr:rowOff>
    </xdr:from>
    <xdr:ext cx="762000" cy="259045"/>
    <xdr:sp macro="" textlink="">
      <xdr:nvSpPr>
        <xdr:cNvPr id="78" name="テキスト ボックス 77">
          <a:extLst>
            <a:ext uri="{FF2B5EF4-FFF2-40B4-BE49-F238E27FC236}">
              <a16:creationId xmlns:a16="http://schemas.microsoft.com/office/drawing/2014/main" xmlns="" id="{00000000-0008-0000-0300-00004E000000}"/>
            </a:ext>
          </a:extLst>
        </xdr:cNvPr>
        <xdr:cNvSpPr txBox="1"/>
      </xdr:nvSpPr>
      <xdr:spPr>
        <a:xfrm>
          <a:off x="2844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36</xdr:row>
      <xdr:rowOff>2722</xdr:rowOff>
    </xdr:from>
    <xdr:to>
      <xdr:col>11</xdr:col>
      <xdr:colOff>31750</xdr:colOff>
      <xdr:row>36</xdr:row>
      <xdr:rowOff>19957</xdr:rowOff>
    </xdr:to>
    <xdr:cxnSp macro="">
      <xdr:nvCxnSpPr>
        <xdr:cNvPr id="79" name="直線コネクタ 78">
          <a:extLst>
            <a:ext uri="{FF2B5EF4-FFF2-40B4-BE49-F238E27FC236}">
              <a16:creationId xmlns:a16="http://schemas.microsoft.com/office/drawing/2014/main" xmlns="" id="{00000000-0008-0000-0300-00004F000000}"/>
            </a:ext>
          </a:extLst>
        </xdr:cNvPr>
        <xdr:cNvCxnSpPr/>
      </xdr:nvCxnSpPr>
      <xdr:spPr>
        <a:xfrm flipV="1">
          <a:off x="1447800" y="617492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164193</xdr:rowOff>
    </xdr:from>
    <xdr:to>
      <xdr:col>11</xdr:col>
      <xdr:colOff>82550</xdr:colOff>
      <xdr:row>43</xdr:row>
      <xdr:rowOff>94343</xdr:rowOff>
    </xdr:to>
    <xdr:sp macro="" textlink="">
      <xdr:nvSpPr>
        <xdr:cNvPr id="80" name="フローチャート: 判断 79">
          <a:extLst>
            <a:ext uri="{FF2B5EF4-FFF2-40B4-BE49-F238E27FC236}">
              <a16:creationId xmlns:a16="http://schemas.microsoft.com/office/drawing/2014/main" xmlns="" id="{00000000-0008-0000-0300-000050000000}"/>
            </a:ext>
          </a:extLst>
        </xdr:cNvPr>
        <xdr:cNvSpPr/>
      </xdr:nvSpPr>
      <xdr:spPr>
        <a:xfrm>
          <a:off x="2286000" y="736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79120</xdr:rowOff>
    </xdr:from>
    <xdr:ext cx="762000" cy="259045"/>
    <xdr:sp macro="" textlink="">
      <xdr:nvSpPr>
        <xdr:cNvPr id="81" name="テキスト ボックス 80">
          <a:extLst>
            <a:ext uri="{FF2B5EF4-FFF2-40B4-BE49-F238E27FC236}">
              <a16:creationId xmlns:a16="http://schemas.microsoft.com/office/drawing/2014/main" xmlns="" id="{00000000-0008-0000-0300-000051000000}"/>
            </a:ext>
          </a:extLst>
        </xdr:cNvPr>
        <xdr:cNvSpPr txBox="1"/>
      </xdr:nvSpPr>
      <xdr:spPr>
        <a:xfrm>
          <a:off x="1955800" y="7451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27215</xdr:rowOff>
    </xdr:from>
    <xdr:to>
      <xdr:col>7</xdr:col>
      <xdr:colOff>31750</xdr:colOff>
      <xdr:row>43</xdr:row>
      <xdr:rowOff>128815</xdr:rowOff>
    </xdr:to>
    <xdr:sp macro="" textlink="">
      <xdr:nvSpPr>
        <xdr:cNvPr id="82" name="フローチャート: 判断 81">
          <a:extLst>
            <a:ext uri="{FF2B5EF4-FFF2-40B4-BE49-F238E27FC236}">
              <a16:creationId xmlns:a16="http://schemas.microsoft.com/office/drawing/2014/main" xmlns="" id="{00000000-0008-0000-0300-000052000000}"/>
            </a:ext>
          </a:extLst>
        </xdr:cNvPr>
        <xdr:cNvSpPr/>
      </xdr:nvSpPr>
      <xdr:spPr>
        <a:xfrm>
          <a:off x="1397000" y="739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113592</xdr:rowOff>
    </xdr:from>
    <xdr:ext cx="762000" cy="259045"/>
    <xdr:sp macro="" textlink="">
      <xdr:nvSpPr>
        <xdr:cNvPr id="83" name="テキスト ボックス 82">
          <a:extLst>
            <a:ext uri="{FF2B5EF4-FFF2-40B4-BE49-F238E27FC236}">
              <a16:creationId xmlns:a16="http://schemas.microsoft.com/office/drawing/2014/main" xmlns="" id="{00000000-0008-0000-0300-000053000000}"/>
            </a:ext>
          </a:extLst>
        </xdr:cNvPr>
        <xdr:cNvSpPr txBox="1"/>
      </xdr:nvSpPr>
      <xdr:spPr>
        <a:xfrm>
          <a:off x="1066800" y="7485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xmlns=""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xmlns=""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xmlns=""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xmlns=""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xmlns=""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35</xdr:row>
      <xdr:rowOff>106136</xdr:rowOff>
    </xdr:from>
    <xdr:to>
      <xdr:col>23</xdr:col>
      <xdr:colOff>184150</xdr:colOff>
      <xdr:row>36</xdr:row>
      <xdr:rowOff>36286</xdr:rowOff>
    </xdr:to>
    <xdr:sp macro="" textlink="">
      <xdr:nvSpPr>
        <xdr:cNvPr id="89" name="楕円 88">
          <a:extLst>
            <a:ext uri="{FF2B5EF4-FFF2-40B4-BE49-F238E27FC236}">
              <a16:creationId xmlns:a16="http://schemas.microsoft.com/office/drawing/2014/main" xmlns="" id="{00000000-0008-0000-0300-000059000000}"/>
            </a:ext>
          </a:extLst>
        </xdr:cNvPr>
        <xdr:cNvSpPr/>
      </xdr:nvSpPr>
      <xdr:spPr>
        <a:xfrm>
          <a:off x="4902200" y="6106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35</xdr:row>
      <xdr:rowOff>27413</xdr:rowOff>
    </xdr:from>
    <xdr:ext cx="762000" cy="259045"/>
    <xdr:sp macro="" textlink="">
      <xdr:nvSpPr>
        <xdr:cNvPr id="90" name="財政力該当値テキスト">
          <a:extLst>
            <a:ext uri="{FF2B5EF4-FFF2-40B4-BE49-F238E27FC236}">
              <a16:creationId xmlns:a16="http://schemas.microsoft.com/office/drawing/2014/main" xmlns="" id="{00000000-0008-0000-0300-00005A000000}"/>
            </a:ext>
          </a:extLst>
        </xdr:cNvPr>
        <xdr:cNvSpPr txBox="1"/>
      </xdr:nvSpPr>
      <xdr:spPr>
        <a:xfrm>
          <a:off x="5041900" y="6028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35</xdr:row>
      <xdr:rowOff>123372</xdr:rowOff>
    </xdr:from>
    <xdr:to>
      <xdr:col>19</xdr:col>
      <xdr:colOff>184150</xdr:colOff>
      <xdr:row>36</xdr:row>
      <xdr:rowOff>53522</xdr:rowOff>
    </xdr:to>
    <xdr:sp macro="" textlink="">
      <xdr:nvSpPr>
        <xdr:cNvPr id="91" name="楕円 90">
          <a:extLst>
            <a:ext uri="{FF2B5EF4-FFF2-40B4-BE49-F238E27FC236}">
              <a16:creationId xmlns:a16="http://schemas.microsoft.com/office/drawing/2014/main" xmlns="" id="{00000000-0008-0000-0300-00005B000000}"/>
            </a:ext>
          </a:extLst>
        </xdr:cNvPr>
        <xdr:cNvSpPr/>
      </xdr:nvSpPr>
      <xdr:spPr>
        <a:xfrm>
          <a:off x="4064000" y="6124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34</xdr:row>
      <xdr:rowOff>63699</xdr:rowOff>
    </xdr:from>
    <xdr:ext cx="736600" cy="259045"/>
    <xdr:sp macro="" textlink="">
      <xdr:nvSpPr>
        <xdr:cNvPr id="92" name="テキスト ボックス 91">
          <a:extLst>
            <a:ext uri="{FF2B5EF4-FFF2-40B4-BE49-F238E27FC236}">
              <a16:creationId xmlns:a16="http://schemas.microsoft.com/office/drawing/2014/main" xmlns="" id="{00000000-0008-0000-0300-00005C000000}"/>
            </a:ext>
          </a:extLst>
        </xdr:cNvPr>
        <xdr:cNvSpPr txBox="1"/>
      </xdr:nvSpPr>
      <xdr:spPr>
        <a:xfrm>
          <a:off x="3733800" y="5892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35</xdr:row>
      <xdr:rowOff>123372</xdr:rowOff>
    </xdr:from>
    <xdr:to>
      <xdr:col>15</xdr:col>
      <xdr:colOff>133350</xdr:colOff>
      <xdr:row>36</xdr:row>
      <xdr:rowOff>53522</xdr:rowOff>
    </xdr:to>
    <xdr:sp macro="" textlink="">
      <xdr:nvSpPr>
        <xdr:cNvPr id="93" name="楕円 92">
          <a:extLst>
            <a:ext uri="{FF2B5EF4-FFF2-40B4-BE49-F238E27FC236}">
              <a16:creationId xmlns:a16="http://schemas.microsoft.com/office/drawing/2014/main" xmlns="" id="{00000000-0008-0000-0300-00005D000000}"/>
            </a:ext>
          </a:extLst>
        </xdr:cNvPr>
        <xdr:cNvSpPr/>
      </xdr:nvSpPr>
      <xdr:spPr>
        <a:xfrm>
          <a:off x="3175000" y="6124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34</xdr:row>
      <xdr:rowOff>63699</xdr:rowOff>
    </xdr:from>
    <xdr:ext cx="762000" cy="259045"/>
    <xdr:sp macro="" textlink="">
      <xdr:nvSpPr>
        <xdr:cNvPr id="94" name="テキスト ボックス 93">
          <a:extLst>
            <a:ext uri="{FF2B5EF4-FFF2-40B4-BE49-F238E27FC236}">
              <a16:creationId xmlns:a16="http://schemas.microsoft.com/office/drawing/2014/main" xmlns="" id="{00000000-0008-0000-0300-00005E000000}"/>
            </a:ext>
          </a:extLst>
        </xdr:cNvPr>
        <xdr:cNvSpPr txBox="1"/>
      </xdr:nvSpPr>
      <xdr:spPr>
        <a:xfrm>
          <a:off x="2844800" y="5892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35</xdr:row>
      <xdr:rowOff>123372</xdr:rowOff>
    </xdr:from>
    <xdr:to>
      <xdr:col>11</xdr:col>
      <xdr:colOff>82550</xdr:colOff>
      <xdr:row>36</xdr:row>
      <xdr:rowOff>53522</xdr:rowOff>
    </xdr:to>
    <xdr:sp macro="" textlink="">
      <xdr:nvSpPr>
        <xdr:cNvPr id="95" name="楕円 94">
          <a:extLst>
            <a:ext uri="{FF2B5EF4-FFF2-40B4-BE49-F238E27FC236}">
              <a16:creationId xmlns:a16="http://schemas.microsoft.com/office/drawing/2014/main" xmlns="" id="{00000000-0008-0000-0300-00005F000000}"/>
            </a:ext>
          </a:extLst>
        </xdr:cNvPr>
        <xdr:cNvSpPr/>
      </xdr:nvSpPr>
      <xdr:spPr>
        <a:xfrm>
          <a:off x="2286000" y="6124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34</xdr:row>
      <xdr:rowOff>63699</xdr:rowOff>
    </xdr:from>
    <xdr:ext cx="762000" cy="259045"/>
    <xdr:sp macro="" textlink="">
      <xdr:nvSpPr>
        <xdr:cNvPr id="96" name="テキスト ボックス 95">
          <a:extLst>
            <a:ext uri="{FF2B5EF4-FFF2-40B4-BE49-F238E27FC236}">
              <a16:creationId xmlns:a16="http://schemas.microsoft.com/office/drawing/2014/main" xmlns="" id="{00000000-0008-0000-0300-000060000000}"/>
            </a:ext>
          </a:extLst>
        </xdr:cNvPr>
        <xdr:cNvSpPr txBox="1"/>
      </xdr:nvSpPr>
      <xdr:spPr>
        <a:xfrm>
          <a:off x="1955800" y="5892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35</xdr:row>
      <xdr:rowOff>140607</xdr:rowOff>
    </xdr:from>
    <xdr:to>
      <xdr:col>7</xdr:col>
      <xdr:colOff>31750</xdr:colOff>
      <xdr:row>36</xdr:row>
      <xdr:rowOff>70757</xdr:rowOff>
    </xdr:to>
    <xdr:sp macro="" textlink="">
      <xdr:nvSpPr>
        <xdr:cNvPr id="97" name="楕円 96">
          <a:extLst>
            <a:ext uri="{FF2B5EF4-FFF2-40B4-BE49-F238E27FC236}">
              <a16:creationId xmlns:a16="http://schemas.microsoft.com/office/drawing/2014/main" xmlns="" id="{00000000-0008-0000-0300-000061000000}"/>
            </a:ext>
          </a:extLst>
        </xdr:cNvPr>
        <xdr:cNvSpPr/>
      </xdr:nvSpPr>
      <xdr:spPr>
        <a:xfrm>
          <a:off x="1397000" y="6141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34</xdr:row>
      <xdr:rowOff>80934</xdr:rowOff>
    </xdr:from>
    <xdr:ext cx="762000" cy="259045"/>
    <xdr:sp macro="" textlink="">
      <xdr:nvSpPr>
        <xdr:cNvPr id="98" name="テキスト ボックス 97">
          <a:extLst>
            <a:ext uri="{FF2B5EF4-FFF2-40B4-BE49-F238E27FC236}">
              <a16:creationId xmlns:a16="http://schemas.microsoft.com/office/drawing/2014/main" xmlns="" id="{00000000-0008-0000-0300-000062000000}"/>
            </a:ext>
          </a:extLst>
        </xdr:cNvPr>
        <xdr:cNvSpPr txBox="1"/>
      </xdr:nvSpPr>
      <xdr:spPr>
        <a:xfrm>
          <a:off x="1066800" y="5910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xmlns=""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xmlns=""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xmlns=""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xmlns=""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xmlns=""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xmlns=""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xmlns=""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xmlns=""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xmlns=""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xmlns=""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xmlns=""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xmlns=""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xmlns=""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当町は地理的に空港に隣接しているため、空港を離着陸する航空機の騒音対策に係る各種補助金を住民や地区に対して交付しており、補助費等の歳出額及び当該経費に係る一般財源も多額に及んでいる。また、住宅が密集していないエリアが多い中、下水道管の敷設を行い、当該事業のために起こされた起債の償還金の財源に充てる繰出金も当町の予算規模からは高い水準にある。このことから経常収支比率が類似団体内平均に比べ、高い数値となっていると思われる。事務の効率化による物件費の抑制や人件費の削減に今後も努める。</a:t>
          </a:r>
          <a:endParaRPr lang="ja-JP" altLang="ja-JP">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xmlns=""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xmlns=""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xmlns=""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xmlns=""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xmlns=""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xmlns=""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xmlns=""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xmlns=""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xmlns=""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xmlns=""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xmlns=""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xmlns=""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xmlns=""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xmlns=""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167894</xdr:rowOff>
    </xdr:from>
    <xdr:to>
      <xdr:col>23</xdr:col>
      <xdr:colOff>133350</xdr:colOff>
      <xdr:row>67</xdr:row>
      <xdr:rowOff>65532</xdr:rowOff>
    </xdr:to>
    <xdr:cxnSp macro="">
      <xdr:nvCxnSpPr>
        <xdr:cNvPr id="126" name="直線コネクタ 125">
          <a:extLst>
            <a:ext uri="{FF2B5EF4-FFF2-40B4-BE49-F238E27FC236}">
              <a16:creationId xmlns:a16="http://schemas.microsoft.com/office/drawing/2014/main" xmlns="" id="{00000000-0008-0000-0300-00007E000000}"/>
            </a:ext>
          </a:extLst>
        </xdr:cNvPr>
        <xdr:cNvCxnSpPr/>
      </xdr:nvCxnSpPr>
      <xdr:spPr>
        <a:xfrm flipV="1">
          <a:off x="4953000" y="10283444"/>
          <a:ext cx="0" cy="12692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37609</xdr:rowOff>
    </xdr:from>
    <xdr:ext cx="762000" cy="259045"/>
    <xdr:sp macro="" textlink="">
      <xdr:nvSpPr>
        <xdr:cNvPr id="127" name="財政構造の弾力性最小値テキスト">
          <a:extLst>
            <a:ext uri="{FF2B5EF4-FFF2-40B4-BE49-F238E27FC236}">
              <a16:creationId xmlns:a16="http://schemas.microsoft.com/office/drawing/2014/main" xmlns="" id="{00000000-0008-0000-0300-00007F000000}"/>
            </a:ext>
          </a:extLst>
        </xdr:cNvPr>
        <xdr:cNvSpPr txBox="1"/>
      </xdr:nvSpPr>
      <xdr:spPr>
        <a:xfrm>
          <a:off x="5041900" y="11524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65532</xdr:rowOff>
    </xdr:from>
    <xdr:to>
      <xdr:col>24</xdr:col>
      <xdr:colOff>12700</xdr:colOff>
      <xdr:row>67</xdr:row>
      <xdr:rowOff>65532</xdr:rowOff>
    </xdr:to>
    <xdr:cxnSp macro="">
      <xdr:nvCxnSpPr>
        <xdr:cNvPr id="128" name="直線コネクタ 127">
          <a:extLst>
            <a:ext uri="{FF2B5EF4-FFF2-40B4-BE49-F238E27FC236}">
              <a16:creationId xmlns:a16="http://schemas.microsoft.com/office/drawing/2014/main" xmlns="" id="{00000000-0008-0000-0300-000080000000}"/>
            </a:ext>
          </a:extLst>
        </xdr:cNvPr>
        <xdr:cNvCxnSpPr/>
      </xdr:nvCxnSpPr>
      <xdr:spPr>
        <a:xfrm>
          <a:off x="4864100" y="11552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82821</xdr:rowOff>
    </xdr:from>
    <xdr:ext cx="762000" cy="259045"/>
    <xdr:sp macro="" textlink="">
      <xdr:nvSpPr>
        <xdr:cNvPr id="129" name="財政構造の弾力性最大値テキスト">
          <a:extLst>
            <a:ext uri="{FF2B5EF4-FFF2-40B4-BE49-F238E27FC236}">
              <a16:creationId xmlns:a16="http://schemas.microsoft.com/office/drawing/2014/main" xmlns="" id="{00000000-0008-0000-0300-000081000000}"/>
            </a:ext>
          </a:extLst>
        </xdr:cNvPr>
        <xdr:cNvSpPr txBox="1"/>
      </xdr:nvSpPr>
      <xdr:spPr>
        <a:xfrm>
          <a:off x="5041900" y="1002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167894</xdr:rowOff>
    </xdr:from>
    <xdr:to>
      <xdr:col>24</xdr:col>
      <xdr:colOff>12700</xdr:colOff>
      <xdr:row>59</xdr:row>
      <xdr:rowOff>167894</xdr:rowOff>
    </xdr:to>
    <xdr:cxnSp macro="">
      <xdr:nvCxnSpPr>
        <xdr:cNvPr id="130" name="直線コネクタ 129">
          <a:extLst>
            <a:ext uri="{FF2B5EF4-FFF2-40B4-BE49-F238E27FC236}">
              <a16:creationId xmlns:a16="http://schemas.microsoft.com/office/drawing/2014/main" xmlns="" id="{00000000-0008-0000-0300-000082000000}"/>
            </a:ext>
          </a:extLst>
        </xdr:cNvPr>
        <xdr:cNvCxnSpPr/>
      </xdr:nvCxnSpPr>
      <xdr:spPr>
        <a:xfrm>
          <a:off x="4864100" y="1028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99822</xdr:rowOff>
    </xdr:from>
    <xdr:to>
      <xdr:col>23</xdr:col>
      <xdr:colOff>133350</xdr:colOff>
      <xdr:row>64</xdr:row>
      <xdr:rowOff>39370</xdr:rowOff>
    </xdr:to>
    <xdr:cxnSp macro="">
      <xdr:nvCxnSpPr>
        <xdr:cNvPr id="131" name="直線コネクタ 130">
          <a:extLst>
            <a:ext uri="{FF2B5EF4-FFF2-40B4-BE49-F238E27FC236}">
              <a16:creationId xmlns:a16="http://schemas.microsoft.com/office/drawing/2014/main" xmlns="" id="{00000000-0008-0000-0300-000083000000}"/>
            </a:ext>
          </a:extLst>
        </xdr:cNvPr>
        <xdr:cNvCxnSpPr/>
      </xdr:nvCxnSpPr>
      <xdr:spPr>
        <a:xfrm>
          <a:off x="4114800" y="10901172"/>
          <a:ext cx="8382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99331</xdr:rowOff>
    </xdr:from>
    <xdr:ext cx="762000" cy="259045"/>
    <xdr:sp macro="" textlink="">
      <xdr:nvSpPr>
        <xdr:cNvPr id="132" name="財政構造の弾力性平均値テキスト">
          <a:extLst>
            <a:ext uri="{FF2B5EF4-FFF2-40B4-BE49-F238E27FC236}">
              <a16:creationId xmlns:a16="http://schemas.microsoft.com/office/drawing/2014/main" xmlns="" id="{00000000-0008-0000-0300-000084000000}"/>
            </a:ext>
          </a:extLst>
        </xdr:cNvPr>
        <xdr:cNvSpPr txBox="1"/>
      </xdr:nvSpPr>
      <xdr:spPr>
        <a:xfrm>
          <a:off x="5041900" y="10729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82804</xdr:rowOff>
    </xdr:from>
    <xdr:to>
      <xdr:col>23</xdr:col>
      <xdr:colOff>184150</xdr:colOff>
      <xdr:row>64</xdr:row>
      <xdr:rowOff>12954</xdr:rowOff>
    </xdr:to>
    <xdr:sp macro="" textlink="">
      <xdr:nvSpPr>
        <xdr:cNvPr id="133" name="フローチャート: 判断 132">
          <a:extLst>
            <a:ext uri="{FF2B5EF4-FFF2-40B4-BE49-F238E27FC236}">
              <a16:creationId xmlns:a16="http://schemas.microsoft.com/office/drawing/2014/main" xmlns="" id="{00000000-0008-0000-0300-000085000000}"/>
            </a:ext>
          </a:extLst>
        </xdr:cNvPr>
        <xdr:cNvSpPr/>
      </xdr:nvSpPr>
      <xdr:spPr>
        <a:xfrm>
          <a:off x="49022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99822</xdr:rowOff>
    </xdr:from>
    <xdr:to>
      <xdr:col>19</xdr:col>
      <xdr:colOff>133350</xdr:colOff>
      <xdr:row>64</xdr:row>
      <xdr:rowOff>39370</xdr:rowOff>
    </xdr:to>
    <xdr:cxnSp macro="">
      <xdr:nvCxnSpPr>
        <xdr:cNvPr id="134" name="直線コネクタ 133">
          <a:extLst>
            <a:ext uri="{FF2B5EF4-FFF2-40B4-BE49-F238E27FC236}">
              <a16:creationId xmlns:a16="http://schemas.microsoft.com/office/drawing/2014/main" xmlns="" id="{00000000-0008-0000-0300-000086000000}"/>
            </a:ext>
          </a:extLst>
        </xdr:cNvPr>
        <xdr:cNvCxnSpPr/>
      </xdr:nvCxnSpPr>
      <xdr:spPr>
        <a:xfrm flipV="1">
          <a:off x="3225800" y="10901172"/>
          <a:ext cx="8890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5588</xdr:rowOff>
    </xdr:from>
    <xdr:to>
      <xdr:col>19</xdr:col>
      <xdr:colOff>184150</xdr:colOff>
      <xdr:row>63</xdr:row>
      <xdr:rowOff>107188</xdr:rowOff>
    </xdr:to>
    <xdr:sp macro="" textlink="">
      <xdr:nvSpPr>
        <xdr:cNvPr id="135" name="フローチャート: 判断 134">
          <a:extLst>
            <a:ext uri="{FF2B5EF4-FFF2-40B4-BE49-F238E27FC236}">
              <a16:creationId xmlns:a16="http://schemas.microsoft.com/office/drawing/2014/main" xmlns="" id="{00000000-0008-0000-0300-000087000000}"/>
            </a:ext>
          </a:extLst>
        </xdr:cNvPr>
        <xdr:cNvSpPr/>
      </xdr:nvSpPr>
      <xdr:spPr>
        <a:xfrm>
          <a:off x="40640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117365</xdr:rowOff>
    </xdr:from>
    <xdr:ext cx="736600" cy="259045"/>
    <xdr:sp macro="" textlink="">
      <xdr:nvSpPr>
        <xdr:cNvPr id="136" name="テキスト ボックス 135">
          <a:extLst>
            <a:ext uri="{FF2B5EF4-FFF2-40B4-BE49-F238E27FC236}">
              <a16:creationId xmlns:a16="http://schemas.microsoft.com/office/drawing/2014/main" xmlns="" id="{00000000-0008-0000-0300-000088000000}"/>
            </a:ext>
          </a:extLst>
        </xdr:cNvPr>
        <xdr:cNvSpPr txBox="1"/>
      </xdr:nvSpPr>
      <xdr:spPr>
        <a:xfrm>
          <a:off x="3733800" y="105758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104648</xdr:rowOff>
    </xdr:from>
    <xdr:to>
      <xdr:col>15</xdr:col>
      <xdr:colOff>82550</xdr:colOff>
      <xdr:row>64</xdr:row>
      <xdr:rowOff>39370</xdr:rowOff>
    </xdr:to>
    <xdr:cxnSp macro="">
      <xdr:nvCxnSpPr>
        <xdr:cNvPr id="137" name="直線コネクタ 136">
          <a:extLst>
            <a:ext uri="{FF2B5EF4-FFF2-40B4-BE49-F238E27FC236}">
              <a16:creationId xmlns:a16="http://schemas.microsoft.com/office/drawing/2014/main" xmlns="" id="{00000000-0008-0000-0300-000089000000}"/>
            </a:ext>
          </a:extLst>
        </xdr:cNvPr>
        <xdr:cNvCxnSpPr/>
      </xdr:nvCxnSpPr>
      <xdr:spPr>
        <a:xfrm>
          <a:off x="2336800" y="10905998"/>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90170</xdr:rowOff>
    </xdr:from>
    <xdr:to>
      <xdr:col>15</xdr:col>
      <xdr:colOff>133350</xdr:colOff>
      <xdr:row>63</xdr:row>
      <xdr:rowOff>20320</xdr:rowOff>
    </xdr:to>
    <xdr:sp macro="" textlink="">
      <xdr:nvSpPr>
        <xdr:cNvPr id="138" name="フローチャート: 判断 137">
          <a:extLst>
            <a:ext uri="{FF2B5EF4-FFF2-40B4-BE49-F238E27FC236}">
              <a16:creationId xmlns:a16="http://schemas.microsoft.com/office/drawing/2014/main" xmlns="" id="{00000000-0008-0000-0300-00008A000000}"/>
            </a:ext>
          </a:extLst>
        </xdr:cNvPr>
        <xdr:cNvSpPr/>
      </xdr:nvSpPr>
      <xdr:spPr>
        <a:xfrm>
          <a:off x="3175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30497</xdr:rowOff>
    </xdr:from>
    <xdr:ext cx="762000" cy="259045"/>
    <xdr:sp macro="" textlink="">
      <xdr:nvSpPr>
        <xdr:cNvPr id="139" name="テキスト ボックス 138">
          <a:extLst>
            <a:ext uri="{FF2B5EF4-FFF2-40B4-BE49-F238E27FC236}">
              <a16:creationId xmlns:a16="http://schemas.microsoft.com/office/drawing/2014/main" xmlns="" id="{00000000-0008-0000-0300-00008B000000}"/>
            </a:ext>
          </a:extLst>
        </xdr:cNvPr>
        <xdr:cNvSpPr txBox="1"/>
      </xdr:nvSpPr>
      <xdr:spPr>
        <a:xfrm>
          <a:off x="2844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104648</xdr:rowOff>
    </xdr:from>
    <xdr:to>
      <xdr:col>11</xdr:col>
      <xdr:colOff>31750</xdr:colOff>
      <xdr:row>64</xdr:row>
      <xdr:rowOff>73152</xdr:rowOff>
    </xdr:to>
    <xdr:cxnSp macro="">
      <xdr:nvCxnSpPr>
        <xdr:cNvPr id="140" name="直線コネクタ 139">
          <a:extLst>
            <a:ext uri="{FF2B5EF4-FFF2-40B4-BE49-F238E27FC236}">
              <a16:creationId xmlns:a16="http://schemas.microsoft.com/office/drawing/2014/main" xmlns="" id="{00000000-0008-0000-0300-00008C000000}"/>
            </a:ext>
          </a:extLst>
        </xdr:cNvPr>
        <xdr:cNvCxnSpPr/>
      </xdr:nvCxnSpPr>
      <xdr:spPr>
        <a:xfrm flipV="1">
          <a:off x="1447800" y="10905998"/>
          <a:ext cx="889000" cy="13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155448</xdr:rowOff>
    </xdr:from>
    <xdr:to>
      <xdr:col>11</xdr:col>
      <xdr:colOff>82550</xdr:colOff>
      <xdr:row>62</xdr:row>
      <xdr:rowOff>85598</xdr:rowOff>
    </xdr:to>
    <xdr:sp macro="" textlink="">
      <xdr:nvSpPr>
        <xdr:cNvPr id="141" name="フローチャート: 判断 140">
          <a:extLst>
            <a:ext uri="{FF2B5EF4-FFF2-40B4-BE49-F238E27FC236}">
              <a16:creationId xmlns:a16="http://schemas.microsoft.com/office/drawing/2014/main" xmlns="" id="{00000000-0008-0000-0300-00008D000000}"/>
            </a:ext>
          </a:extLst>
        </xdr:cNvPr>
        <xdr:cNvSpPr/>
      </xdr:nvSpPr>
      <xdr:spPr>
        <a:xfrm>
          <a:off x="2286000" y="1061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95775</xdr:rowOff>
    </xdr:from>
    <xdr:ext cx="762000" cy="259045"/>
    <xdr:sp macro="" textlink="">
      <xdr:nvSpPr>
        <xdr:cNvPr id="142" name="テキスト ボックス 141">
          <a:extLst>
            <a:ext uri="{FF2B5EF4-FFF2-40B4-BE49-F238E27FC236}">
              <a16:creationId xmlns:a16="http://schemas.microsoft.com/office/drawing/2014/main" xmlns="" id="{00000000-0008-0000-0300-00008E000000}"/>
            </a:ext>
          </a:extLst>
        </xdr:cNvPr>
        <xdr:cNvSpPr txBox="1"/>
      </xdr:nvSpPr>
      <xdr:spPr>
        <a:xfrm>
          <a:off x="1955800" y="10382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46736</xdr:rowOff>
    </xdr:from>
    <xdr:to>
      <xdr:col>7</xdr:col>
      <xdr:colOff>31750</xdr:colOff>
      <xdr:row>62</xdr:row>
      <xdr:rowOff>148336</xdr:rowOff>
    </xdr:to>
    <xdr:sp macro="" textlink="">
      <xdr:nvSpPr>
        <xdr:cNvPr id="143" name="フローチャート: 判断 142">
          <a:extLst>
            <a:ext uri="{FF2B5EF4-FFF2-40B4-BE49-F238E27FC236}">
              <a16:creationId xmlns:a16="http://schemas.microsoft.com/office/drawing/2014/main" xmlns="" id="{00000000-0008-0000-0300-00008F000000}"/>
            </a:ext>
          </a:extLst>
        </xdr:cNvPr>
        <xdr:cNvSpPr/>
      </xdr:nvSpPr>
      <xdr:spPr>
        <a:xfrm>
          <a:off x="13970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158513</xdr:rowOff>
    </xdr:from>
    <xdr:ext cx="762000" cy="259045"/>
    <xdr:sp macro="" textlink="">
      <xdr:nvSpPr>
        <xdr:cNvPr id="144" name="テキスト ボックス 143">
          <a:extLst>
            <a:ext uri="{FF2B5EF4-FFF2-40B4-BE49-F238E27FC236}">
              <a16:creationId xmlns:a16="http://schemas.microsoft.com/office/drawing/2014/main" xmlns="" id="{00000000-0008-0000-0300-000090000000}"/>
            </a:ext>
          </a:extLst>
        </xdr:cNvPr>
        <xdr:cNvSpPr txBox="1"/>
      </xdr:nvSpPr>
      <xdr:spPr>
        <a:xfrm>
          <a:off x="1066800" y="1044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xmlns=""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xmlns=""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xmlns=""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xmlns=""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xmlns=""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160020</xdr:rowOff>
    </xdr:from>
    <xdr:to>
      <xdr:col>23</xdr:col>
      <xdr:colOff>184150</xdr:colOff>
      <xdr:row>64</xdr:row>
      <xdr:rowOff>90170</xdr:rowOff>
    </xdr:to>
    <xdr:sp macro="" textlink="">
      <xdr:nvSpPr>
        <xdr:cNvPr id="150" name="楕円 149">
          <a:extLst>
            <a:ext uri="{FF2B5EF4-FFF2-40B4-BE49-F238E27FC236}">
              <a16:creationId xmlns:a16="http://schemas.microsoft.com/office/drawing/2014/main" xmlns="" id="{00000000-0008-0000-0300-000096000000}"/>
            </a:ext>
          </a:extLst>
        </xdr:cNvPr>
        <xdr:cNvSpPr/>
      </xdr:nvSpPr>
      <xdr:spPr>
        <a:xfrm>
          <a:off x="4902200" y="109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132097</xdr:rowOff>
    </xdr:from>
    <xdr:ext cx="762000" cy="259045"/>
    <xdr:sp macro="" textlink="">
      <xdr:nvSpPr>
        <xdr:cNvPr id="151" name="財政構造の弾力性該当値テキスト">
          <a:extLst>
            <a:ext uri="{FF2B5EF4-FFF2-40B4-BE49-F238E27FC236}">
              <a16:creationId xmlns:a16="http://schemas.microsoft.com/office/drawing/2014/main" xmlns="" id="{00000000-0008-0000-0300-000097000000}"/>
            </a:ext>
          </a:extLst>
        </xdr:cNvPr>
        <xdr:cNvSpPr txBox="1"/>
      </xdr:nvSpPr>
      <xdr:spPr>
        <a:xfrm>
          <a:off x="5041900" y="10933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49022</xdr:rowOff>
    </xdr:from>
    <xdr:to>
      <xdr:col>19</xdr:col>
      <xdr:colOff>184150</xdr:colOff>
      <xdr:row>63</xdr:row>
      <xdr:rowOff>150622</xdr:rowOff>
    </xdr:to>
    <xdr:sp macro="" textlink="">
      <xdr:nvSpPr>
        <xdr:cNvPr id="152" name="楕円 151">
          <a:extLst>
            <a:ext uri="{FF2B5EF4-FFF2-40B4-BE49-F238E27FC236}">
              <a16:creationId xmlns:a16="http://schemas.microsoft.com/office/drawing/2014/main" xmlns="" id="{00000000-0008-0000-0300-000098000000}"/>
            </a:ext>
          </a:extLst>
        </xdr:cNvPr>
        <xdr:cNvSpPr/>
      </xdr:nvSpPr>
      <xdr:spPr>
        <a:xfrm>
          <a:off x="4064000" y="1085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135399</xdr:rowOff>
    </xdr:from>
    <xdr:ext cx="736600" cy="259045"/>
    <xdr:sp macro="" textlink="">
      <xdr:nvSpPr>
        <xdr:cNvPr id="153" name="テキスト ボックス 152">
          <a:extLst>
            <a:ext uri="{FF2B5EF4-FFF2-40B4-BE49-F238E27FC236}">
              <a16:creationId xmlns:a16="http://schemas.microsoft.com/office/drawing/2014/main" xmlns="" id="{00000000-0008-0000-0300-000099000000}"/>
            </a:ext>
          </a:extLst>
        </xdr:cNvPr>
        <xdr:cNvSpPr txBox="1"/>
      </xdr:nvSpPr>
      <xdr:spPr>
        <a:xfrm>
          <a:off x="3733800" y="10936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160020</xdr:rowOff>
    </xdr:from>
    <xdr:to>
      <xdr:col>15</xdr:col>
      <xdr:colOff>133350</xdr:colOff>
      <xdr:row>64</xdr:row>
      <xdr:rowOff>90170</xdr:rowOff>
    </xdr:to>
    <xdr:sp macro="" textlink="">
      <xdr:nvSpPr>
        <xdr:cNvPr id="154" name="楕円 153">
          <a:extLst>
            <a:ext uri="{FF2B5EF4-FFF2-40B4-BE49-F238E27FC236}">
              <a16:creationId xmlns:a16="http://schemas.microsoft.com/office/drawing/2014/main" xmlns="" id="{00000000-0008-0000-0300-00009A000000}"/>
            </a:ext>
          </a:extLst>
        </xdr:cNvPr>
        <xdr:cNvSpPr/>
      </xdr:nvSpPr>
      <xdr:spPr>
        <a:xfrm>
          <a:off x="3175000" y="109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74947</xdr:rowOff>
    </xdr:from>
    <xdr:ext cx="762000" cy="259045"/>
    <xdr:sp macro="" textlink="">
      <xdr:nvSpPr>
        <xdr:cNvPr id="155" name="テキスト ボックス 154">
          <a:extLst>
            <a:ext uri="{FF2B5EF4-FFF2-40B4-BE49-F238E27FC236}">
              <a16:creationId xmlns:a16="http://schemas.microsoft.com/office/drawing/2014/main" xmlns="" id="{00000000-0008-0000-0300-00009B000000}"/>
            </a:ext>
          </a:extLst>
        </xdr:cNvPr>
        <xdr:cNvSpPr txBox="1"/>
      </xdr:nvSpPr>
      <xdr:spPr>
        <a:xfrm>
          <a:off x="2844800" y="1104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53848</xdr:rowOff>
    </xdr:from>
    <xdr:to>
      <xdr:col>11</xdr:col>
      <xdr:colOff>82550</xdr:colOff>
      <xdr:row>63</xdr:row>
      <xdr:rowOff>155448</xdr:rowOff>
    </xdr:to>
    <xdr:sp macro="" textlink="">
      <xdr:nvSpPr>
        <xdr:cNvPr id="156" name="楕円 155">
          <a:extLst>
            <a:ext uri="{FF2B5EF4-FFF2-40B4-BE49-F238E27FC236}">
              <a16:creationId xmlns:a16="http://schemas.microsoft.com/office/drawing/2014/main" xmlns="" id="{00000000-0008-0000-0300-00009C000000}"/>
            </a:ext>
          </a:extLst>
        </xdr:cNvPr>
        <xdr:cNvSpPr/>
      </xdr:nvSpPr>
      <xdr:spPr>
        <a:xfrm>
          <a:off x="2286000" y="10855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140225</xdr:rowOff>
    </xdr:from>
    <xdr:ext cx="762000" cy="259045"/>
    <xdr:sp macro="" textlink="">
      <xdr:nvSpPr>
        <xdr:cNvPr id="157" name="テキスト ボックス 156">
          <a:extLst>
            <a:ext uri="{FF2B5EF4-FFF2-40B4-BE49-F238E27FC236}">
              <a16:creationId xmlns:a16="http://schemas.microsoft.com/office/drawing/2014/main" xmlns="" id="{00000000-0008-0000-0300-00009D000000}"/>
            </a:ext>
          </a:extLst>
        </xdr:cNvPr>
        <xdr:cNvSpPr txBox="1"/>
      </xdr:nvSpPr>
      <xdr:spPr>
        <a:xfrm>
          <a:off x="1955800" y="10941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22352</xdr:rowOff>
    </xdr:from>
    <xdr:to>
      <xdr:col>7</xdr:col>
      <xdr:colOff>31750</xdr:colOff>
      <xdr:row>64</xdr:row>
      <xdr:rowOff>123952</xdr:rowOff>
    </xdr:to>
    <xdr:sp macro="" textlink="">
      <xdr:nvSpPr>
        <xdr:cNvPr id="158" name="楕円 157">
          <a:extLst>
            <a:ext uri="{FF2B5EF4-FFF2-40B4-BE49-F238E27FC236}">
              <a16:creationId xmlns:a16="http://schemas.microsoft.com/office/drawing/2014/main" xmlns="" id="{00000000-0008-0000-0300-00009E000000}"/>
            </a:ext>
          </a:extLst>
        </xdr:cNvPr>
        <xdr:cNvSpPr/>
      </xdr:nvSpPr>
      <xdr:spPr>
        <a:xfrm>
          <a:off x="1397000" y="1099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108729</xdr:rowOff>
    </xdr:from>
    <xdr:ext cx="762000" cy="259045"/>
    <xdr:sp macro="" textlink="">
      <xdr:nvSpPr>
        <xdr:cNvPr id="159" name="テキスト ボックス 158">
          <a:extLst>
            <a:ext uri="{FF2B5EF4-FFF2-40B4-BE49-F238E27FC236}">
              <a16:creationId xmlns:a16="http://schemas.microsoft.com/office/drawing/2014/main" xmlns="" id="{00000000-0008-0000-0300-00009F000000}"/>
            </a:ext>
          </a:extLst>
        </xdr:cNvPr>
        <xdr:cNvSpPr txBox="1"/>
      </xdr:nvSpPr>
      <xdr:spPr>
        <a:xfrm>
          <a:off x="1066800" y="11081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xmlns=""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xmlns=""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xmlns=""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[262,423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xmlns=""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xmlns=""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xmlns=""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xmlns=""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xmlns=""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xmlns=""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xmlns=""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xmlns=""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xmlns=""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xmlns=""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人口１人当たり人件費・物件費等決算額は、</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類似団体内平均を下回り３６，８４４</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円減少となった。理由としてはふるさと納税返礼事業が減少し、物件費が３９０，９３０</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千円減</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額となったことが影響していると思われる。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施設の老朽化対応が必須であることから２８年度に策定した公共施設等総合管理計画を基に各施設の個別施設計画を策定し、集約化・複合化・廃止の検討を行い、計画的な予算執行を図っていく。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xmlns=""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xmlns=""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xmlns=""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xmlns=""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xmlns=""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xmlns=""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xmlns=""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xmlns=""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xmlns=""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xmlns=""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xmlns=""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xmlns=""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xmlns=""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xmlns=""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xmlns=""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xmlns=""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67951</xdr:rowOff>
    </xdr:from>
    <xdr:to>
      <xdr:col>23</xdr:col>
      <xdr:colOff>133350</xdr:colOff>
      <xdr:row>90</xdr:row>
      <xdr:rowOff>38241</xdr:rowOff>
    </xdr:to>
    <xdr:cxnSp macro="">
      <xdr:nvCxnSpPr>
        <xdr:cNvPr id="189" name="直線コネクタ 188">
          <a:extLst>
            <a:ext uri="{FF2B5EF4-FFF2-40B4-BE49-F238E27FC236}">
              <a16:creationId xmlns:a16="http://schemas.microsoft.com/office/drawing/2014/main" xmlns="" id="{00000000-0008-0000-0300-0000BD000000}"/>
            </a:ext>
          </a:extLst>
        </xdr:cNvPr>
        <xdr:cNvCxnSpPr/>
      </xdr:nvCxnSpPr>
      <xdr:spPr>
        <a:xfrm flipV="1">
          <a:off x="4953000" y="13955401"/>
          <a:ext cx="0" cy="15133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10318</xdr:rowOff>
    </xdr:from>
    <xdr:ext cx="762000" cy="259045"/>
    <xdr:sp macro="" textlink="">
      <xdr:nvSpPr>
        <xdr:cNvPr id="190" name="人件費・物件費等の状況最小値テキスト">
          <a:extLst>
            <a:ext uri="{FF2B5EF4-FFF2-40B4-BE49-F238E27FC236}">
              <a16:creationId xmlns:a16="http://schemas.microsoft.com/office/drawing/2014/main" xmlns="" id="{00000000-0008-0000-0300-0000BE000000}"/>
            </a:ext>
          </a:extLst>
        </xdr:cNvPr>
        <xdr:cNvSpPr txBox="1"/>
      </xdr:nvSpPr>
      <xdr:spPr>
        <a:xfrm>
          <a:off x="5041900" y="15440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514,772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38241</xdr:rowOff>
    </xdr:from>
    <xdr:to>
      <xdr:col>24</xdr:col>
      <xdr:colOff>12700</xdr:colOff>
      <xdr:row>90</xdr:row>
      <xdr:rowOff>38241</xdr:rowOff>
    </xdr:to>
    <xdr:cxnSp macro="">
      <xdr:nvCxnSpPr>
        <xdr:cNvPr id="191" name="直線コネクタ 190">
          <a:extLst>
            <a:ext uri="{FF2B5EF4-FFF2-40B4-BE49-F238E27FC236}">
              <a16:creationId xmlns:a16="http://schemas.microsoft.com/office/drawing/2014/main" xmlns="" id="{00000000-0008-0000-0300-0000BF000000}"/>
            </a:ext>
          </a:extLst>
        </xdr:cNvPr>
        <xdr:cNvCxnSpPr/>
      </xdr:nvCxnSpPr>
      <xdr:spPr>
        <a:xfrm>
          <a:off x="4864100" y="15468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154328</xdr:rowOff>
    </xdr:from>
    <xdr:ext cx="762000" cy="259045"/>
    <xdr:sp macro="" textlink="">
      <xdr:nvSpPr>
        <xdr:cNvPr id="192" name="人件費・物件費等の状況最大値テキスト">
          <a:extLst>
            <a:ext uri="{FF2B5EF4-FFF2-40B4-BE49-F238E27FC236}">
              <a16:creationId xmlns:a16="http://schemas.microsoft.com/office/drawing/2014/main" xmlns="" id="{00000000-0008-0000-0300-0000C0000000}"/>
            </a:ext>
          </a:extLst>
        </xdr:cNvPr>
        <xdr:cNvSpPr txBox="1"/>
      </xdr:nvSpPr>
      <xdr:spPr>
        <a:xfrm>
          <a:off x="5041900" y="13698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67951</xdr:rowOff>
    </xdr:from>
    <xdr:to>
      <xdr:col>24</xdr:col>
      <xdr:colOff>12700</xdr:colOff>
      <xdr:row>81</xdr:row>
      <xdr:rowOff>67951</xdr:rowOff>
    </xdr:to>
    <xdr:cxnSp macro="">
      <xdr:nvCxnSpPr>
        <xdr:cNvPr id="193" name="直線コネクタ 192">
          <a:extLst>
            <a:ext uri="{FF2B5EF4-FFF2-40B4-BE49-F238E27FC236}">
              <a16:creationId xmlns:a16="http://schemas.microsoft.com/office/drawing/2014/main" xmlns="" id="{00000000-0008-0000-0300-0000C1000000}"/>
            </a:ext>
          </a:extLst>
        </xdr:cNvPr>
        <xdr:cNvCxnSpPr/>
      </xdr:nvCxnSpPr>
      <xdr:spPr>
        <a:xfrm>
          <a:off x="4864100" y="13955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52077</xdr:rowOff>
    </xdr:from>
    <xdr:to>
      <xdr:col>23</xdr:col>
      <xdr:colOff>133350</xdr:colOff>
      <xdr:row>85</xdr:row>
      <xdr:rowOff>28803</xdr:rowOff>
    </xdr:to>
    <xdr:cxnSp macro="">
      <xdr:nvCxnSpPr>
        <xdr:cNvPr id="194" name="直線コネクタ 193">
          <a:extLst>
            <a:ext uri="{FF2B5EF4-FFF2-40B4-BE49-F238E27FC236}">
              <a16:creationId xmlns:a16="http://schemas.microsoft.com/office/drawing/2014/main" xmlns="" id="{00000000-0008-0000-0300-0000C2000000}"/>
            </a:ext>
          </a:extLst>
        </xdr:cNvPr>
        <xdr:cNvCxnSpPr/>
      </xdr:nvCxnSpPr>
      <xdr:spPr>
        <a:xfrm flipV="1">
          <a:off x="4114800" y="14453877"/>
          <a:ext cx="838200" cy="148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69155</xdr:rowOff>
    </xdr:from>
    <xdr:ext cx="762000" cy="259045"/>
    <xdr:sp macro="" textlink="">
      <xdr:nvSpPr>
        <xdr:cNvPr id="195" name="人件費・物件費等の状況平均値テキスト">
          <a:extLst>
            <a:ext uri="{FF2B5EF4-FFF2-40B4-BE49-F238E27FC236}">
              <a16:creationId xmlns:a16="http://schemas.microsoft.com/office/drawing/2014/main" xmlns="" id="{00000000-0008-0000-0300-0000C3000000}"/>
            </a:ext>
          </a:extLst>
        </xdr:cNvPr>
        <xdr:cNvSpPr txBox="1"/>
      </xdr:nvSpPr>
      <xdr:spPr>
        <a:xfrm>
          <a:off x="5041900" y="144709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97078</xdr:rowOff>
    </xdr:from>
    <xdr:to>
      <xdr:col>23</xdr:col>
      <xdr:colOff>184150</xdr:colOff>
      <xdr:row>85</xdr:row>
      <xdr:rowOff>27228</xdr:rowOff>
    </xdr:to>
    <xdr:sp macro="" textlink="">
      <xdr:nvSpPr>
        <xdr:cNvPr id="196" name="フローチャート: 判断 195">
          <a:extLst>
            <a:ext uri="{FF2B5EF4-FFF2-40B4-BE49-F238E27FC236}">
              <a16:creationId xmlns:a16="http://schemas.microsoft.com/office/drawing/2014/main" xmlns="" id="{00000000-0008-0000-0300-0000C4000000}"/>
            </a:ext>
          </a:extLst>
        </xdr:cNvPr>
        <xdr:cNvSpPr/>
      </xdr:nvSpPr>
      <xdr:spPr>
        <a:xfrm>
          <a:off x="4902200" y="14498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58179</xdr:rowOff>
    </xdr:from>
    <xdr:to>
      <xdr:col>19</xdr:col>
      <xdr:colOff>133350</xdr:colOff>
      <xdr:row>85</xdr:row>
      <xdr:rowOff>28803</xdr:rowOff>
    </xdr:to>
    <xdr:cxnSp macro="">
      <xdr:nvCxnSpPr>
        <xdr:cNvPr id="197" name="直線コネクタ 196">
          <a:extLst>
            <a:ext uri="{FF2B5EF4-FFF2-40B4-BE49-F238E27FC236}">
              <a16:creationId xmlns:a16="http://schemas.microsoft.com/office/drawing/2014/main" xmlns="" id="{00000000-0008-0000-0300-0000C5000000}"/>
            </a:ext>
          </a:extLst>
        </xdr:cNvPr>
        <xdr:cNvCxnSpPr/>
      </xdr:nvCxnSpPr>
      <xdr:spPr>
        <a:xfrm>
          <a:off x="3225800" y="14459979"/>
          <a:ext cx="889000" cy="142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72788</xdr:rowOff>
    </xdr:from>
    <xdr:to>
      <xdr:col>19</xdr:col>
      <xdr:colOff>184150</xdr:colOff>
      <xdr:row>85</xdr:row>
      <xdr:rowOff>2938</xdr:rowOff>
    </xdr:to>
    <xdr:sp macro="" textlink="">
      <xdr:nvSpPr>
        <xdr:cNvPr id="198" name="フローチャート: 判断 197">
          <a:extLst>
            <a:ext uri="{FF2B5EF4-FFF2-40B4-BE49-F238E27FC236}">
              <a16:creationId xmlns:a16="http://schemas.microsoft.com/office/drawing/2014/main" xmlns="" id="{00000000-0008-0000-0300-0000C6000000}"/>
            </a:ext>
          </a:extLst>
        </xdr:cNvPr>
        <xdr:cNvSpPr/>
      </xdr:nvSpPr>
      <xdr:spPr>
        <a:xfrm>
          <a:off x="4064000" y="14474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13115</xdr:rowOff>
    </xdr:from>
    <xdr:ext cx="736600" cy="259045"/>
    <xdr:sp macro="" textlink="">
      <xdr:nvSpPr>
        <xdr:cNvPr id="199" name="テキスト ボックス 198">
          <a:extLst>
            <a:ext uri="{FF2B5EF4-FFF2-40B4-BE49-F238E27FC236}">
              <a16:creationId xmlns:a16="http://schemas.microsoft.com/office/drawing/2014/main" xmlns="" id="{00000000-0008-0000-0300-0000C7000000}"/>
            </a:ext>
          </a:extLst>
        </xdr:cNvPr>
        <xdr:cNvSpPr txBox="1"/>
      </xdr:nvSpPr>
      <xdr:spPr>
        <a:xfrm>
          <a:off x="3733800" y="142434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147748</xdr:rowOff>
    </xdr:from>
    <xdr:to>
      <xdr:col>15</xdr:col>
      <xdr:colOff>82550</xdr:colOff>
      <xdr:row>84</xdr:row>
      <xdr:rowOff>58179</xdr:rowOff>
    </xdr:to>
    <xdr:cxnSp macro="">
      <xdr:nvCxnSpPr>
        <xdr:cNvPr id="200" name="直線コネクタ 199">
          <a:extLst>
            <a:ext uri="{FF2B5EF4-FFF2-40B4-BE49-F238E27FC236}">
              <a16:creationId xmlns:a16="http://schemas.microsoft.com/office/drawing/2014/main" xmlns="" id="{00000000-0008-0000-0300-0000C8000000}"/>
            </a:ext>
          </a:extLst>
        </xdr:cNvPr>
        <xdr:cNvCxnSpPr/>
      </xdr:nvCxnSpPr>
      <xdr:spPr>
        <a:xfrm>
          <a:off x="2336800" y="14378098"/>
          <a:ext cx="889000" cy="81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29683</xdr:rowOff>
    </xdr:from>
    <xdr:to>
      <xdr:col>15</xdr:col>
      <xdr:colOff>133350</xdr:colOff>
      <xdr:row>84</xdr:row>
      <xdr:rowOff>131283</xdr:rowOff>
    </xdr:to>
    <xdr:sp macro="" textlink="">
      <xdr:nvSpPr>
        <xdr:cNvPr id="201" name="フローチャート: 判断 200">
          <a:extLst>
            <a:ext uri="{FF2B5EF4-FFF2-40B4-BE49-F238E27FC236}">
              <a16:creationId xmlns:a16="http://schemas.microsoft.com/office/drawing/2014/main" xmlns="" id="{00000000-0008-0000-0300-0000C9000000}"/>
            </a:ext>
          </a:extLst>
        </xdr:cNvPr>
        <xdr:cNvSpPr/>
      </xdr:nvSpPr>
      <xdr:spPr>
        <a:xfrm>
          <a:off x="3175000" y="14431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116060</xdr:rowOff>
    </xdr:from>
    <xdr:ext cx="762000" cy="259045"/>
    <xdr:sp macro="" textlink="">
      <xdr:nvSpPr>
        <xdr:cNvPr id="202" name="テキスト ボックス 201">
          <a:extLst>
            <a:ext uri="{FF2B5EF4-FFF2-40B4-BE49-F238E27FC236}">
              <a16:creationId xmlns:a16="http://schemas.microsoft.com/office/drawing/2014/main" xmlns="" id="{00000000-0008-0000-0300-0000CA000000}"/>
            </a:ext>
          </a:extLst>
        </xdr:cNvPr>
        <xdr:cNvSpPr txBox="1"/>
      </xdr:nvSpPr>
      <xdr:spPr>
        <a:xfrm>
          <a:off x="2844800" y="14517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94295</xdr:rowOff>
    </xdr:from>
    <xdr:to>
      <xdr:col>11</xdr:col>
      <xdr:colOff>31750</xdr:colOff>
      <xdr:row>83</xdr:row>
      <xdr:rowOff>147748</xdr:rowOff>
    </xdr:to>
    <xdr:cxnSp macro="">
      <xdr:nvCxnSpPr>
        <xdr:cNvPr id="203" name="直線コネクタ 202">
          <a:extLst>
            <a:ext uri="{FF2B5EF4-FFF2-40B4-BE49-F238E27FC236}">
              <a16:creationId xmlns:a16="http://schemas.microsoft.com/office/drawing/2014/main" xmlns="" id="{00000000-0008-0000-0300-0000CB000000}"/>
            </a:ext>
          </a:extLst>
        </xdr:cNvPr>
        <xdr:cNvCxnSpPr/>
      </xdr:nvCxnSpPr>
      <xdr:spPr>
        <a:xfrm>
          <a:off x="1447800" y="14324645"/>
          <a:ext cx="889000" cy="53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164026</xdr:rowOff>
    </xdr:from>
    <xdr:to>
      <xdr:col>11</xdr:col>
      <xdr:colOff>82550</xdr:colOff>
      <xdr:row>84</xdr:row>
      <xdr:rowOff>94176</xdr:rowOff>
    </xdr:to>
    <xdr:sp macro="" textlink="">
      <xdr:nvSpPr>
        <xdr:cNvPr id="204" name="フローチャート: 判断 203">
          <a:extLst>
            <a:ext uri="{FF2B5EF4-FFF2-40B4-BE49-F238E27FC236}">
              <a16:creationId xmlns:a16="http://schemas.microsoft.com/office/drawing/2014/main" xmlns="" id="{00000000-0008-0000-0300-0000CC000000}"/>
            </a:ext>
          </a:extLst>
        </xdr:cNvPr>
        <xdr:cNvSpPr/>
      </xdr:nvSpPr>
      <xdr:spPr>
        <a:xfrm>
          <a:off x="2286000" y="14394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78953</xdr:rowOff>
    </xdr:from>
    <xdr:ext cx="762000" cy="259045"/>
    <xdr:sp macro="" textlink="">
      <xdr:nvSpPr>
        <xdr:cNvPr id="205" name="テキスト ボックス 204">
          <a:extLst>
            <a:ext uri="{FF2B5EF4-FFF2-40B4-BE49-F238E27FC236}">
              <a16:creationId xmlns:a16="http://schemas.microsoft.com/office/drawing/2014/main" xmlns="" id="{00000000-0008-0000-0300-0000CD000000}"/>
            </a:ext>
          </a:extLst>
        </xdr:cNvPr>
        <xdr:cNvSpPr txBox="1"/>
      </xdr:nvSpPr>
      <xdr:spPr>
        <a:xfrm>
          <a:off x="1955800" y="14480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8654</xdr:rowOff>
    </xdr:from>
    <xdr:to>
      <xdr:col>7</xdr:col>
      <xdr:colOff>31750</xdr:colOff>
      <xdr:row>84</xdr:row>
      <xdr:rowOff>110254</xdr:rowOff>
    </xdr:to>
    <xdr:sp macro="" textlink="">
      <xdr:nvSpPr>
        <xdr:cNvPr id="206" name="フローチャート: 判断 205">
          <a:extLst>
            <a:ext uri="{FF2B5EF4-FFF2-40B4-BE49-F238E27FC236}">
              <a16:creationId xmlns:a16="http://schemas.microsoft.com/office/drawing/2014/main" xmlns="" id="{00000000-0008-0000-0300-0000CE000000}"/>
            </a:ext>
          </a:extLst>
        </xdr:cNvPr>
        <xdr:cNvSpPr/>
      </xdr:nvSpPr>
      <xdr:spPr>
        <a:xfrm>
          <a:off x="1397000" y="14410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95031</xdr:rowOff>
    </xdr:from>
    <xdr:ext cx="762000" cy="259045"/>
    <xdr:sp macro="" textlink="">
      <xdr:nvSpPr>
        <xdr:cNvPr id="207" name="テキスト ボックス 206">
          <a:extLst>
            <a:ext uri="{FF2B5EF4-FFF2-40B4-BE49-F238E27FC236}">
              <a16:creationId xmlns:a16="http://schemas.microsoft.com/office/drawing/2014/main" xmlns="" id="{00000000-0008-0000-0300-0000CF000000}"/>
            </a:ext>
          </a:extLst>
        </xdr:cNvPr>
        <xdr:cNvSpPr txBox="1"/>
      </xdr:nvSpPr>
      <xdr:spPr>
        <a:xfrm>
          <a:off x="1066800" y="14496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xmlns=""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xmlns=""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xmlns=""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xmlns=""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xmlns=""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1277</xdr:rowOff>
    </xdr:from>
    <xdr:to>
      <xdr:col>23</xdr:col>
      <xdr:colOff>184150</xdr:colOff>
      <xdr:row>84</xdr:row>
      <xdr:rowOff>102877</xdr:rowOff>
    </xdr:to>
    <xdr:sp macro="" textlink="">
      <xdr:nvSpPr>
        <xdr:cNvPr id="213" name="楕円 212">
          <a:extLst>
            <a:ext uri="{FF2B5EF4-FFF2-40B4-BE49-F238E27FC236}">
              <a16:creationId xmlns:a16="http://schemas.microsoft.com/office/drawing/2014/main" xmlns="" id="{00000000-0008-0000-0300-0000D5000000}"/>
            </a:ext>
          </a:extLst>
        </xdr:cNvPr>
        <xdr:cNvSpPr/>
      </xdr:nvSpPr>
      <xdr:spPr>
        <a:xfrm>
          <a:off x="4902200" y="14403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17804</xdr:rowOff>
    </xdr:from>
    <xdr:ext cx="762000" cy="259045"/>
    <xdr:sp macro="" textlink="">
      <xdr:nvSpPr>
        <xdr:cNvPr id="214" name="人件費・物件費等の状況該当値テキスト">
          <a:extLst>
            <a:ext uri="{FF2B5EF4-FFF2-40B4-BE49-F238E27FC236}">
              <a16:creationId xmlns:a16="http://schemas.microsoft.com/office/drawing/2014/main" xmlns="" id="{00000000-0008-0000-0300-0000D6000000}"/>
            </a:ext>
          </a:extLst>
        </xdr:cNvPr>
        <xdr:cNvSpPr txBox="1"/>
      </xdr:nvSpPr>
      <xdr:spPr>
        <a:xfrm>
          <a:off x="5041900" y="14248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149453</xdr:rowOff>
    </xdr:from>
    <xdr:to>
      <xdr:col>19</xdr:col>
      <xdr:colOff>184150</xdr:colOff>
      <xdr:row>85</xdr:row>
      <xdr:rowOff>79603</xdr:rowOff>
    </xdr:to>
    <xdr:sp macro="" textlink="">
      <xdr:nvSpPr>
        <xdr:cNvPr id="215" name="楕円 214">
          <a:extLst>
            <a:ext uri="{FF2B5EF4-FFF2-40B4-BE49-F238E27FC236}">
              <a16:creationId xmlns:a16="http://schemas.microsoft.com/office/drawing/2014/main" xmlns="" id="{00000000-0008-0000-0300-0000D7000000}"/>
            </a:ext>
          </a:extLst>
        </xdr:cNvPr>
        <xdr:cNvSpPr/>
      </xdr:nvSpPr>
      <xdr:spPr>
        <a:xfrm>
          <a:off x="4064000" y="14551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64380</xdr:rowOff>
    </xdr:from>
    <xdr:ext cx="736600" cy="259045"/>
    <xdr:sp macro="" textlink="">
      <xdr:nvSpPr>
        <xdr:cNvPr id="216" name="テキスト ボックス 215">
          <a:extLst>
            <a:ext uri="{FF2B5EF4-FFF2-40B4-BE49-F238E27FC236}">
              <a16:creationId xmlns:a16="http://schemas.microsoft.com/office/drawing/2014/main" xmlns="" id="{00000000-0008-0000-0300-0000D8000000}"/>
            </a:ext>
          </a:extLst>
        </xdr:cNvPr>
        <xdr:cNvSpPr txBox="1"/>
      </xdr:nvSpPr>
      <xdr:spPr>
        <a:xfrm>
          <a:off x="3733800" y="146376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7379</xdr:rowOff>
    </xdr:from>
    <xdr:to>
      <xdr:col>15</xdr:col>
      <xdr:colOff>133350</xdr:colOff>
      <xdr:row>84</xdr:row>
      <xdr:rowOff>108979</xdr:rowOff>
    </xdr:to>
    <xdr:sp macro="" textlink="">
      <xdr:nvSpPr>
        <xdr:cNvPr id="217" name="楕円 216">
          <a:extLst>
            <a:ext uri="{FF2B5EF4-FFF2-40B4-BE49-F238E27FC236}">
              <a16:creationId xmlns:a16="http://schemas.microsoft.com/office/drawing/2014/main" xmlns="" id="{00000000-0008-0000-0300-0000D9000000}"/>
            </a:ext>
          </a:extLst>
        </xdr:cNvPr>
        <xdr:cNvSpPr/>
      </xdr:nvSpPr>
      <xdr:spPr>
        <a:xfrm>
          <a:off x="3175000" y="14409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119156</xdr:rowOff>
    </xdr:from>
    <xdr:ext cx="762000" cy="259045"/>
    <xdr:sp macro="" textlink="">
      <xdr:nvSpPr>
        <xdr:cNvPr id="218" name="テキスト ボックス 217">
          <a:extLst>
            <a:ext uri="{FF2B5EF4-FFF2-40B4-BE49-F238E27FC236}">
              <a16:creationId xmlns:a16="http://schemas.microsoft.com/office/drawing/2014/main" xmlns="" id="{00000000-0008-0000-0300-0000DA000000}"/>
            </a:ext>
          </a:extLst>
        </xdr:cNvPr>
        <xdr:cNvSpPr txBox="1"/>
      </xdr:nvSpPr>
      <xdr:spPr>
        <a:xfrm>
          <a:off x="2844800" y="14178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96948</xdr:rowOff>
    </xdr:from>
    <xdr:to>
      <xdr:col>11</xdr:col>
      <xdr:colOff>82550</xdr:colOff>
      <xdr:row>84</xdr:row>
      <xdr:rowOff>27098</xdr:rowOff>
    </xdr:to>
    <xdr:sp macro="" textlink="">
      <xdr:nvSpPr>
        <xdr:cNvPr id="219" name="楕円 218">
          <a:extLst>
            <a:ext uri="{FF2B5EF4-FFF2-40B4-BE49-F238E27FC236}">
              <a16:creationId xmlns:a16="http://schemas.microsoft.com/office/drawing/2014/main" xmlns="" id="{00000000-0008-0000-0300-0000DB000000}"/>
            </a:ext>
          </a:extLst>
        </xdr:cNvPr>
        <xdr:cNvSpPr/>
      </xdr:nvSpPr>
      <xdr:spPr>
        <a:xfrm>
          <a:off x="2286000" y="14327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37275</xdr:rowOff>
    </xdr:from>
    <xdr:ext cx="762000" cy="259045"/>
    <xdr:sp macro="" textlink="">
      <xdr:nvSpPr>
        <xdr:cNvPr id="220" name="テキスト ボックス 219">
          <a:extLst>
            <a:ext uri="{FF2B5EF4-FFF2-40B4-BE49-F238E27FC236}">
              <a16:creationId xmlns:a16="http://schemas.microsoft.com/office/drawing/2014/main" xmlns="" id="{00000000-0008-0000-0300-0000DC000000}"/>
            </a:ext>
          </a:extLst>
        </xdr:cNvPr>
        <xdr:cNvSpPr txBox="1"/>
      </xdr:nvSpPr>
      <xdr:spPr>
        <a:xfrm>
          <a:off x="1955800" y="14096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43495</xdr:rowOff>
    </xdr:from>
    <xdr:to>
      <xdr:col>7</xdr:col>
      <xdr:colOff>31750</xdr:colOff>
      <xdr:row>83</xdr:row>
      <xdr:rowOff>145095</xdr:rowOff>
    </xdr:to>
    <xdr:sp macro="" textlink="">
      <xdr:nvSpPr>
        <xdr:cNvPr id="221" name="楕円 220">
          <a:extLst>
            <a:ext uri="{FF2B5EF4-FFF2-40B4-BE49-F238E27FC236}">
              <a16:creationId xmlns:a16="http://schemas.microsoft.com/office/drawing/2014/main" xmlns="" id="{00000000-0008-0000-0300-0000DD000000}"/>
            </a:ext>
          </a:extLst>
        </xdr:cNvPr>
        <xdr:cNvSpPr/>
      </xdr:nvSpPr>
      <xdr:spPr>
        <a:xfrm>
          <a:off x="1397000" y="1427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155272</xdr:rowOff>
    </xdr:from>
    <xdr:ext cx="762000" cy="259045"/>
    <xdr:sp macro="" textlink="">
      <xdr:nvSpPr>
        <xdr:cNvPr id="222" name="テキスト ボックス 221">
          <a:extLst>
            <a:ext uri="{FF2B5EF4-FFF2-40B4-BE49-F238E27FC236}">
              <a16:creationId xmlns:a16="http://schemas.microsoft.com/office/drawing/2014/main" xmlns="" id="{00000000-0008-0000-0300-0000DE000000}"/>
            </a:ext>
          </a:extLst>
        </xdr:cNvPr>
        <xdr:cNvSpPr txBox="1"/>
      </xdr:nvSpPr>
      <xdr:spPr>
        <a:xfrm>
          <a:off x="1066800" y="14042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xmlns=""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xmlns=""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xmlns=""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xmlns=""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xmlns=""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xmlns=""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xmlns=""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xmlns=""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xmlns=""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xmlns=""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xmlns=""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xmlns=""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xmlns=""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ラスパイレス指数が類似団体内平均に比べて６．０ポイント高くなっている。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国家公務員と比べ、高卒３０～３５年、高卒３５年以上の寄与率が高くなっている。当町の職員構成上、７級職の高卒３０年以上の職員が多くラスパイレス指数を引き上げる要因となっている。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人事評価制度と併せ、給与の適正化に努める。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xmlns=""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xmlns=""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8" name="直線コネクタ 237">
          <a:extLst>
            <a:ext uri="{FF2B5EF4-FFF2-40B4-BE49-F238E27FC236}">
              <a16:creationId xmlns:a16="http://schemas.microsoft.com/office/drawing/2014/main" xmlns="" id="{00000000-0008-0000-0300-0000EE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9" name="テキスト ボックス 238">
          <a:extLst>
            <a:ext uri="{FF2B5EF4-FFF2-40B4-BE49-F238E27FC236}">
              <a16:creationId xmlns:a16="http://schemas.microsoft.com/office/drawing/2014/main" xmlns="" id="{00000000-0008-0000-0300-0000EF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0" name="直線コネクタ 239">
          <a:extLst>
            <a:ext uri="{FF2B5EF4-FFF2-40B4-BE49-F238E27FC236}">
              <a16:creationId xmlns:a16="http://schemas.microsoft.com/office/drawing/2014/main" xmlns="" id="{00000000-0008-0000-0300-0000F0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1" name="テキスト ボックス 240">
          <a:extLst>
            <a:ext uri="{FF2B5EF4-FFF2-40B4-BE49-F238E27FC236}">
              <a16:creationId xmlns:a16="http://schemas.microsoft.com/office/drawing/2014/main" xmlns="" id="{00000000-0008-0000-0300-0000F1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2" name="直線コネクタ 241">
          <a:extLst>
            <a:ext uri="{FF2B5EF4-FFF2-40B4-BE49-F238E27FC236}">
              <a16:creationId xmlns:a16="http://schemas.microsoft.com/office/drawing/2014/main" xmlns="" id="{00000000-0008-0000-0300-0000F2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3" name="テキスト ボックス 242">
          <a:extLst>
            <a:ext uri="{FF2B5EF4-FFF2-40B4-BE49-F238E27FC236}">
              <a16:creationId xmlns:a16="http://schemas.microsoft.com/office/drawing/2014/main" xmlns="" id="{00000000-0008-0000-0300-0000F3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4" name="直線コネクタ 243">
          <a:extLst>
            <a:ext uri="{FF2B5EF4-FFF2-40B4-BE49-F238E27FC236}">
              <a16:creationId xmlns:a16="http://schemas.microsoft.com/office/drawing/2014/main" xmlns="" id="{00000000-0008-0000-0300-0000F4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5" name="テキスト ボックス 244">
          <a:extLst>
            <a:ext uri="{FF2B5EF4-FFF2-40B4-BE49-F238E27FC236}">
              <a16:creationId xmlns:a16="http://schemas.microsoft.com/office/drawing/2014/main" xmlns="" id="{00000000-0008-0000-0300-0000F5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6" name="直線コネクタ 245">
          <a:extLst>
            <a:ext uri="{FF2B5EF4-FFF2-40B4-BE49-F238E27FC236}">
              <a16:creationId xmlns:a16="http://schemas.microsoft.com/office/drawing/2014/main" xmlns="" id="{00000000-0008-0000-0300-0000F6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7" name="テキスト ボックス 246">
          <a:extLst>
            <a:ext uri="{FF2B5EF4-FFF2-40B4-BE49-F238E27FC236}">
              <a16:creationId xmlns:a16="http://schemas.microsoft.com/office/drawing/2014/main" xmlns="" id="{00000000-0008-0000-0300-0000F7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a:extLst>
            <a:ext uri="{FF2B5EF4-FFF2-40B4-BE49-F238E27FC236}">
              <a16:creationId xmlns:a16="http://schemas.microsoft.com/office/drawing/2014/main" xmlns="" id="{00000000-0008-0000-0300-0000F8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a:extLst>
            <a:ext uri="{FF2B5EF4-FFF2-40B4-BE49-F238E27FC236}">
              <a16:creationId xmlns:a16="http://schemas.microsoft.com/office/drawing/2014/main" xmlns="" id="{00000000-0008-0000-0300-0000F9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a:extLst>
            <a:ext uri="{FF2B5EF4-FFF2-40B4-BE49-F238E27FC236}">
              <a16:creationId xmlns:a16="http://schemas.microsoft.com/office/drawing/2014/main" xmlns="" id="{00000000-0008-0000-0300-0000FA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41911</xdr:rowOff>
    </xdr:from>
    <xdr:to>
      <xdr:col>81</xdr:col>
      <xdr:colOff>44450</xdr:colOff>
      <xdr:row>88</xdr:row>
      <xdr:rowOff>80434</xdr:rowOff>
    </xdr:to>
    <xdr:cxnSp macro="">
      <xdr:nvCxnSpPr>
        <xdr:cNvPr id="251" name="直線コネクタ 250">
          <a:extLst>
            <a:ext uri="{FF2B5EF4-FFF2-40B4-BE49-F238E27FC236}">
              <a16:creationId xmlns:a16="http://schemas.microsoft.com/office/drawing/2014/main" xmlns="" id="{00000000-0008-0000-0300-0000FB000000}"/>
            </a:ext>
          </a:extLst>
        </xdr:cNvPr>
        <xdr:cNvCxnSpPr/>
      </xdr:nvCxnSpPr>
      <xdr:spPr>
        <a:xfrm flipV="1">
          <a:off x="17018000" y="13929361"/>
          <a:ext cx="0" cy="12386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52511</xdr:rowOff>
    </xdr:from>
    <xdr:ext cx="762000" cy="259045"/>
    <xdr:sp macro="" textlink="">
      <xdr:nvSpPr>
        <xdr:cNvPr id="252" name="給与水準   （国との比較）最小値テキスト">
          <a:extLst>
            <a:ext uri="{FF2B5EF4-FFF2-40B4-BE49-F238E27FC236}">
              <a16:creationId xmlns:a16="http://schemas.microsoft.com/office/drawing/2014/main" xmlns="" id="{00000000-0008-0000-0300-0000FC000000}"/>
            </a:ext>
          </a:extLst>
        </xdr:cNvPr>
        <xdr:cNvSpPr txBox="1"/>
      </xdr:nvSpPr>
      <xdr:spPr>
        <a:xfrm>
          <a:off x="17106900" y="15140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80434</xdr:rowOff>
    </xdr:from>
    <xdr:to>
      <xdr:col>81</xdr:col>
      <xdr:colOff>133350</xdr:colOff>
      <xdr:row>88</xdr:row>
      <xdr:rowOff>80434</xdr:rowOff>
    </xdr:to>
    <xdr:cxnSp macro="">
      <xdr:nvCxnSpPr>
        <xdr:cNvPr id="253" name="直線コネクタ 252">
          <a:extLst>
            <a:ext uri="{FF2B5EF4-FFF2-40B4-BE49-F238E27FC236}">
              <a16:creationId xmlns:a16="http://schemas.microsoft.com/office/drawing/2014/main" xmlns="" id="{00000000-0008-0000-0300-0000FD000000}"/>
            </a:ext>
          </a:extLst>
        </xdr:cNvPr>
        <xdr:cNvCxnSpPr/>
      </xdr:nvCxnSpPr>
      <xdr:spPr>
        <a:xfrm>
          <a:off x="16929100" y="15168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128288</xdr:rowOff>
    </xdr:from>
    <xdr:ext cx="762000" cy="259045"/>
    <xdr:sp macro="" textlink="">
      <xdr:nvSpPr>
        <xdr:cNvPr id="254" name="給与水準   （国との比較）最大値テキスト">
          <a:extLst>
            <a:ext uri="{FF2B5EF4-FFF2-40B4-BE49-F238E27FC236}">
              <a16:creationId xmlns:a16="http://schemas.microsoft.com/office/drawing/2014/main" xmlns="" id="{00000000-0008-0000-0300-0000FE000000}"/>
            </a:ext>
          </a:extLst>
        </xdr:cNvPr>
        <xdr:cNvSpPr txBox="1"/>
      </xdr:nvSpPr>
      <xdr:spPr>
        <a:xfrm>
          <a:off x="17106900" y="13672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41911</xdr:rowOff>
    </xdr:from>
    <xdr:to>
      <xdr:col>81</xdr:col>
      <xdr:colOff>133350</xdr:colOff>
      <xdr:row>81</xdr:row>
      <xdr:rowOff>41911</xdr:rowOff>
    </xdr:to>
    <xdr:cxnSp macro="">
      <xdr:nvCxnSpPr>
        <xdr:cNvPr id="255" name="直線コネクタ 254">
          <a:extLst>
            <a:ext uri="{FF2B5EF4-FFF2-40B4-BE49-F238E27FC236}">
              <a16:creationId xmlns:a16="http://schemas.microsoft.com/office/drawing/2014/main" xmlns="" id="{00000000-0008-0000-0300-0000FF000000}"/>
            </a:ext>
          </a:extLst>
        </xdr:cNvPr>
        <xdr:cNvCxnSpPr/>
      </xdr:nvCxnSpPr>
      <xdr:spPr>
        <a:xfrm>
          <a:off x="16929100" y="13929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80434</xdr:rowOff>
    </xdr:from>
    <xdr:to>
      <xdr:col>81</xdr:col>
      <xdr:colOff>44450</xdr:colOff>
      <xdr:row>89</xdr:row>
      <xdr:rowOff>21589</xdr:rowOff>
    </xdr:to>
    <xdr:cxnSp macro="">
      <xdr:nvCxnSpPr>
        <xdr:cNvPr id="256" name="直線コネクタ 255">
          <a:extLst>
            <a:ext uri="{FF2B5EF4-FFF2-40B4-BE49-F238E27FC236}">
              <a16:creationId xmlns:a16="http://schemas.microsoft.com/office/drawing/2014/main" xmlns="" id="{00000000-0008-0000-0300-000000010000}"/>
            </a:ext>
          </a:extLst>
        </xdr:cNvPr>
        <xdr:cNvCxnSpPr/>
      </xdr:nvCxnSpPr>
      <xdr:spPr>
        <a:xfrm flipV="1">
          <a:off x="16179800" y="15168034"/>
          <a:ext cx="838200" cy="112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77911</xdr:rowOff>
    </xdr:from>
    <xdr:ext cx="762000" cy="259045"/>
    <xdr:sp macro="" textlink="">
      <xdr:nvSpPr>
        <xdr:cNvPr id="257" name="給与水準   （国との比較）平均値テキスト">
          <a:extLst>
            <a:ext uri="{FF2B5EF4-FFF2-40B4-BE49-F238E27FC236}">
              <a16:creationId xmlns:a16="http://schemas.microsoft.com/office/drawing/2014/main" xmlns="" id="{00000000-0008-0000-0300-000001010000}"/>
            </a:ext>
          </a:extLst>
        </xdr:cNvPr>
        <xdr:cNvSpPr txBox="1"/>
      </xdr:nvSpPr>
      <xdr:spPr>
        <a:xfrm>
          <a:off x="17106900" y="14479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61384</xdr:rowOff>
    </xdr:from>
    <xdr:to>
      <xdr:col>81</xdr:col>
      <xdr:colOff>95250</xdr:colOff>
      <xdr:row>85</xdr:row>
      <xdr:rowOff>162984</xdr:rowOff>
    </xdr:to>
    <xdr:sp macro="" textlink="">
      <xdr:nvSpPr>
        <xdr:cNvPr id="258" name="フローチャート: 判断 257">
          <a:extLst>
            <a:ext uri="{FF2B5EF4-FFF2-40B4-BE49-F238E27FC236}">
              <a16:creationId xmlns:a16="http://schemas.microsoft.com/office/drawing/2014/main" xmlns="" id="{00000000-0008-0000-0300-000002010000}"/>
            </a:ext>
          </a:extLst>
        </xdr:cNvPr>
        <xdr:cNvSpPr/>
      </xdr:nvSpPr>
      <xdr:spPr>
        <a:xfrm>
          <a:off x="169672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89</xdr:row>
      <xdr:rowOff>21589</xdr:rowOff>
    </xdr:from>
    <xdr:to>
      <xdr:col>77</xdr:col>
      <xdr:colOff>44450</xdr:colOff>
      <xdr:row>89</xdr:row>
      <xdr:rowOff>29634</xdr:rowOff>
    </xdr:to>
    <xdr:cxnSp macro="">
      <xdr:nvCxnSpPr>
        <xdr:cNvPr id="259" name="直線コネクタ 258">
          <a:extLst>
            <a:ext uri="{FF2B5EF4-FFF2-40B4-BE49-F238E27FC236}">
              <a16:creationId xmlns:a16="http://schemas.microsoft.com/office/drawing/2014/main" xmlns="" id="{00000000-0008-0000-0300-000003010000}"/>
            </a:ext>
          </a:extLst>
        </xdr:cNvPr>
        <xdr:cNvCxnSpPr/>
      </xdr:nvCxnSpPr>
      <xdr:spPr>
        <a:xfrm flipV="1">
          <a:off x="15290800" y="15280639"/>
          <a:ext cx="889000" cy="8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69427</xdr:rowOff>
    </xdr:from>
    <xdr:to>
      <xdr:col>77</xdr:col>
      <xdr:colOff>95250</xdr:colOff>
      <xdr:row>85</xdr:row>
      <xdr:rowOff>171027</xdr:rowOff>
    </xdr:to>
    <xdr:sp macro="" textlink="">
      <xdr:nvSpPr>
        <xdr:cNvPr id="260" name="フローチャート: 判断 259">
          <a:extLst>
            <a:ext uri="{FF2B5EF4-FFF2-40B4-BE49-F238E27FC236}">
              <a16:creationId xmlns:a16="http://schemas.microsoft.com/office/drawing/2014/main" xmlns="" id="{00000000-0008-0000-0300-000004010000}"/>
            </a:ext>
          </a:extLst>
        </xdr:cNvPr>
        <xdr:cNvSpPr/>
      </xdr:nvSpPr>
      <xdr:spPr>
        <a:xfrm>
          <a:off x="16129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9754</xdr:rowOff>
    </xdr:from>
    <xdr:ext cx="736600" cy="259045"/>
    <xdr:sp macro="" textlink="">
      <xdr:nvSpPr>
        <xdr:cNvPr id="261" name="テキスト ボックス 260">
          <a:extLst>
            <a:ext uri="{FF2B5EF4-FFF2-40B4-BE49-F238E27FC236}">
              <a16:creationId xmlns:a16="http://schemas.microsoft.com/office/drawing/2014/main" xmlns="" id="{00000000-0008-0000-0300-000005010000}"/>
            </a:ext>
          </a:extLst>
        </xdr:cNvPr>
        <xdr:cNvSpPr txBox="1"/>
      </xdr:nvSpPr>
      <xdr:spPr>
        <a:xfrm>
          <a:off x="15798800" y="144115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0</xdr:rowOff>
    </xdr:from>
    <xdr:to>
      <xdr:col>72</xdr:col>
      <xdr:colOff>203200</xdr:colOff>
      <xdr:row>89</xdr:row>
      <xdr:rowOff>29634</xdr:rowOff>
    </xdr:to>
    <xdr:cxnSp macro="">
      <xdr:nvCxnSpPr>
        <xdr:cNvPr id="262" name="直線コネクタ 261">
          <a:extLst>
            <a:ext uri="{FF2B5EF4-FFF2-40B4-BE49-F238E27FC236}">
              <a16:creationId xmlns:a16="http://schemas.microsoft.com/office/drawing/2014/main" xmlns="" id="{00000000-0008-0000-0300-000006010000}"/>
            </a:ext>
          </a:extLst>
        </xdr:cNvPr>
        <xdr:cNvCxnSpPr/>
      </xdr:nvCxnSpPr>
      <xdr:spPr>
        <a:xfrm>
          <a:off x="14401800" y="15087600"/>
          <a:ext cx="889000" cy="201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69427</xdr:rowOff>
    </xdr:from>
    <xdr:to>
      <xdr:col>73</xdr:col>
      <xdr:colOff>44450</xdr:colOff>
      <xdr:row>85</xdr:row>
      <xdr:rowOff>171027</xdr:rowOff>
    </xdr:to>
    <xdr:sp macro="" textlink="">
      <xdr:nvSpPr>
        <xdr:cNvPr id="263" name="フローチャート: 判断 262">
          <a:extLst>
            <a:ext uri="{FF2B5EF4-FFF2-40B4-BE49-F238E27FC236}">
              <a16:creationId xmlns:a16="http://schemas.microsoft.com/office/drawing/2014/main" xmlns="" id="{00000000-0008-0000-0300-000007010000}"/>
            </a:ext>
          </a:extLst>
        </xdr:cNvPr>
        <xdr:cNvSpPr/>
      </xdr:nvSpPr>
      <xdr:spPr>
        <a:xfrm>
          <a:off x="15240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9754</xdr:rowOff>
    </xdr:from>
    <xdr:ext cx="762000" cy="259045"/>
    <xdr:sp macro="" textlink="">
      <xdr:nvSpPr>
        <xdr:cNvPr id="264" name="テキスト ボックス 263">
          <a:extLst>
            <a:ext uri="{FF2B5EF4-FFF2-40B4-BE49-F238E27FC236}">
              <a16:creationId xmlns:a16="http://schemas.microsoft.com/office/drawing/2014/main" xmlns="" id="{00000000-0008-0000-0300-000008010000}"/>
            </a:ext>
          </a:extLst>
        </xdr:cNvPr>
        <xdr:cNvSpPr txBox="1"/>
      </xdr:nvSpPr>
      <xdr:spPr>
        <a:xfrm>
          <a:off x="14909800" y="1441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91016</xdr:rowOff>
    </xdr:from>
    <xdr:to>
      <xdr:col>68</xdr:col>
      <xdr:colOff>152400</xdr:colOff>
      <xdr:row>88</xdr:row>
      <xdr:rowOff>0</xdr:rowOff>
    </xdr:to>
    <xdr:cxnSp macro="">
      <xdr:nvCxnSpPr>
        <xdr:cNvPr id="265" name="直線コネクタ 264">
          <a:extLst>
            <a:ext uri="{FF2B5EF4-FFF2-40B4-BE49-F238E27FC236}">
              <a16:creationId xmlns:a16="http://schemas.microsoft.com/office/drawing/2014/main" xmlns="" id="{00000000-0008-0000-0300-000009010000}"/>
            </a:ext>
          </a:extLst>
        </xdr:cNvPr>
        <xdr:cNvCxnSpPr/>
      </xdr:nvCxnSpPr>
      <xdr:spPr>
        <a:xfrm>
          <a:off x="13512800" y="15007166"/>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69427</xdr:rowOff>
    </xdr:from>
    <xdr:to>
      <xdr:col>68</xdr:col>
      <xdr:colOff>203200</xdr:colOff>
      <xdr:row>85</xdr:row>
      <xdr:rowOff>171027</xdr:rowOff>
    </xdr:to>
    <xdr:sp macro="" textlink="">
      <xdr:nvSpPr>
        <xdr:cNvPr id="266" name="フローチャート: 判断 265">
          <a:extLst>
            <a:ext uri="{FF2B5EF4-FFF2-40B4-BE49-F238E27FC236}">
              <a16:creationId xmlns:a16="http://schemas.microsoft.com/office/drawing/2014/main" xmlns="" id="{00000000-0008-0000-0300-00000A010000}"/>
            </a:ext>
          </a:extLst>
        </xdr:cNvPr>
        <xdr:cNvSpPr/>
      </xdr:nvSpPr>
      <xdr:spPr>
        <a:xfrm>
          <a:off x="14351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9754</xdr:rowOff>
    </xdr:from>
    <xdr:ext cx="762000" cy="259045"/>
    <xdr:sp macro="" textlink="">
      <xdr:nvSpPr>
        <xdr:cNvPr id="267" name="テキスト ボックス 266">
          <a:extLst>
            <a:ext uri="{FF2B5EF4-FFF2-40B4-BE49-F238E27FC236}">
              <a16:creationId xmlns:a16="http://schemas.microsoft.com/office/drawing/2014/main" xmlns="" id="{00000000-0008-0000-0300-00000B010000}"/>
            </a:ext>
          </a:extLst>
        </xdr:cNvPr>
        <xdr:cNvSpPr txBox="1"/>
      </xdr:nvSpPr>
      <xdr:spPr>
        <a:xfrm>
          <a:off x="14020800" y="1441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45296</xdr:rowOff>
    </xdr:from>
    <xdr:to>
      <xdr:col>64</xdr:col>
      <xdr:colOff>152400</xdr:colOff>
      <xdr:row>85</xdr:row>
      <xdr:rowOff>146896</xdr:rowOff>
    </xdr:to>
    <xdr:sp macro="" textlink="">
      <xdr:nvSpPr>
        <xdr:cNvPr id="268" name="フローチャート: 判断 267">
          <a:extLst>
            <a:ext uri="{FF2B5EF4-FFF2-40B4-BE49-F238E27FC236}">
              <a16:creationId xmlns:a16="http://schemas.microsoft.com/office/drawing/2014/main" xmlns="" id="{00000000-0008-0000-0300-00000C010000}"/>
            </a:ext>
          </a:extLst>
        </xdr:cNvPr>
        <xdr:cNvSpPr/>
      </xdr:nvSpPr>
      <xdr:spPr>
        <a:xfrm>
          <a:off x="13462000" y="1461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157073</xdr:rowOff>
    </xdr:from>
    <xdr:ext cx="762000" cy="259045"/>
    <xdr:sp macro="" textlink="">
      <xdr:nvSpPr>
        <xdr:cNvPr id="269" name="テキスト ボックス 268">
          <a:extLst>
            <a:ext uri="{FF2B5EF4-FFF2-40B4-BE49-F238E27FC236}">
              <a16:creationId xmlns:a16="http://schemas.microsoft.com/office/drawing/2014/main" xmlns="" id="{00000000-0008-0000-0300-00000D010000}"/>
            </a:ext>
          </a:extLst>
        </xdr:cNvPr>
        <xdr:cNvSpPr txBox="1"/>
      </xdr:nvSpPr>
      <xdr:spPr>
        <a:xfrm>
          <a:off x="13131800" y="1438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xmlns="" id="{00000000-0008-0000-0300-00000E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xmlns="" id="{00000000-0008-0000-0300-00000F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xmlns="" id="{00000000-0008-0000-0300-000010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xmlns="" id="{00000000-0008-0000-0300-000011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xmlns="" id="{00000000-0008-0000-0300-000012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29634</xdr:rowOff>
    </xdr:from>
    <xdr:to>
      <xdr:col>81</xdr:col>
      <xdr:colOff>95250</xdr:colOff>
      <xdr:row>88</xdr:row>
      <xdr:rowOff>131234</xdr:rowOff>
    </xdr:to>
    <xdr:sp macro="" textlink="">
      <xdr:nvSpPr>
        <xdr:cNvPr id="275" name="楕円 274">
          <a:extLst>
            <a:ext uri="{FF2B5EF4-FFF2-40B4-BE49-F238E27FC236}">
              <a16:creationId xmlns:a16="http://schemas.microsoft.com/office/drawing/2014/main" xmlns="" id="{00000000-0008-0000-0300-000013010000}"/>
            </a:ext>
          </a:extLst>
        </xdr:cNvPr>
        <xdr:cNvSpPr/>
      </xdr:nvSpPr>
      <xdr:spPr>
        <a:xfrm>
          <a:off x="16967200" y="1511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96961</xdr:rowOff>
    </xdr:from>
    <xdr:ext cx="762000" cy="259045"/>
    <xdr:sp macro="" textlink="">
      <xdr:nvSpPr>
        <xdr:cNvPr id="276" name="給与水準   （国との比較）該当値テキスト">
          <a:extLst>
            <a:ext uri="{FF2B5EF4-FFF2-40B4-BE49-F238E27FC236}">
              <a16:creationId xmlns:a16="http://schemas.microsoft.com/office/drawing/2014/main" xmlns="" id="{00000000-0008-0000-0300-000014010000}"/>
            </a:ext>
          </a:extLst>
        </xdr:cNvPr>
        <xdr:cNvSpPr txBox="1"/>
      </xdr:nvSpPr>
      <xdr:spPr>
        <a:xfrm>
          <a:off x="17106900" y="15013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142239</xdr:rowOff>
    </xdr:from>
    <xdr:to>
      <xdr:col>77</xdr:col>
      <xdr:colOff>95250</xdr:colOff>
      <xdr:row>89</xdr:row>
      <xdr:rowOff>72389</xdr:rowOff>
    </xdr:to>
    <xdr:sp macro="" textlink="">
      <xdr:nvSpPr>
        <xdr:cNvPr id="277" name="楕円 276">
          <a:extLst>
            <a:ext uri="{FF2B5EF4-FFF2-40B4-BE49-F238E27FC236}">
              <a16:creationId xmlns:a16="http://schemas.microsoft.com/office/drawing/2014/main" xmlns="" id="{00000000-0008-0000-0300-000015010000}"/>
            </a:ext>
          </a:extLst>
        </xdr:cNvPr>
        <xdr:cNvSpPr/>
      </xdr:nvSpPr>
      <xdr:spPr>
        <a:xfrm>
          <a:off x="16129000" y="15229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57166</xdr:rowOff>
    </xdr:from>
    <xdr:ext cx="736600" cy="259045"/>
    <xdr:sp macro="" textlink="">
      <xdr:nvSpPr>
        <xdr:cNvPr id="278" name="テキスト ボックス 277">
          <a:extLst>
            <a:ext uri="{FF2B5EF4-FFF2-40B4-BE49-F238E27FC236}">
              <a16:creationId xmlns:a16="http://schemas.microsoft.com/office/drawing/2014/main" xmlns="" id="{00000000-0008-0000-0300-000016010000}"/>
            </a:ext>
          </a:extLst>
        </xdr:cNvPr>
        <xdr:cNvSpPr txBox="1"/>
      </xdr:nvSpPr>
      <xdr:spPr>
        <a:xfrm>
          <a:off x="15798800" y="15316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150284</xdr:rowOff>
    </xdr:from>
    <xdr:to>
      <xdr:col>73</xdr:col>
      <xdr:colOff>44450</xdr:colOff>
      <xdr:row>89</xdr:row>
      <xdr:rowOff>80434</xdr:rowOff>
    </xdr:to>
    <xdr:sp macro="" textlink="">
      <xdr:nvSpPr>
        <xdr:cNvPr id="279" name="楕円 278">
          <a:extLst>
            <a:ext uri="{FF2B5EF4-FFF2-40B4-BE49-F238E27FC236}">
              <a16:creationId xmlns:a16="http://schemas.microsoft.com/office/drawing/2014/main" xmlns="" id="{00000000-0008-0000-0300-000017010000}"/>
            </a:ext>
          </a:extLst>
        </xdr:cNvPr>
        <xdr:cNvSpPr/>
      </xdr:nvSpPr>
      <xdr:spPr>
        <a:xfrm>
          <a:off x="15240000" y="15237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65211</xdr:rowOff>
    </xdr:from>
    <xdr:ext cx="762000" cy="259045"/>
    <xdr:sp macro="" textlink="">
      <xdr:nvSpPr>
        <xdr:cNvPr id="280" name="テキスト ボックス 279">
          <a:extLst>
            <a:ext uri="{FF2B5EF4-FFF2-40B4-BE49-F238E27FC236}">
              <a16:creationId xmlns:a16="http://schemas.microsoft.com/office/drawing/2014/main" xmlns="" id="{00000000-0008-0000-0300-000018010000}"/>
            </a:ext>
          </a:extLst>
        </xdr:cNvPr>
        <xdr:cNvSpPr txBox="1"/>
      </xdr:nvSpPr>
      <xdr:spPr>
        <a:xfrm>
          <a:off x="14909800" y="15324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120650</xdr:rowOff>
    </xdr:from>
    <xdr:to>
      <xdr:col>68</xdr:col>
      <xdr:colOff>203200</xdr:colOff>
      <xdr:row>88</xdr:row>
      <xdr:rowOff>50800</xdr:rowOff>
    </xdr:to>
    <xdr:sp macro="" textlink="">
      <xdr:nvSpPr>
        <xdr:cNvPr id="281" name="楕円 280">
          <a:extLst>
            <a:ext uri="{FF2B5EF4-FFF2-40B4-BE49-F238E27FC236}">
              <a16:creationId xmlns:a16="http://schemas.microsoft.com/office/drawing/2014/main" xmlns="" id="{00000000-0008-0000-0300-000019010000}"/>
            </a:ext>
          </a:extLst>
        </xdr:cNvPr>
        <xdr:cNvSpPr/>
      </xdr:nvSpPr>
      <xdr:spPr>
        <a:xfrm>
          <a:off x="14351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35577</xdr:rowOff>
    </xdr:from>
    <xdr:ext cx="762000" cy="259045"/>
    <xdr:sp macro="" textlink="">
      <xdr:nvSpPr>
        <xdr:cNvPr id="282" name="テキスト ボックス 281">
          <a:extLst>
            <a:ext uri="{FF2B5EF4-FFF2-40B4-BE49-F238E27FC236}">
              <a16:creationId xmlns:a16="http://schemas.microsoft.com/office/drawing/2014/main" xmlns="" id="{00000000-0008-0000-0300-00001A010000}"/>
            </a:ext>
          </a:extLst>
        </xdr:cNvPr>
        <xdr:cNvSpPr txBox="1"/>
      </xdr:nvSpPr>
      <xdr:spPr>
        <a:xfrm>
          <a:off x="14020800" y="151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40216</xdr:rowOff>
    </xdr:from>
    <xdr:to>
      <xdr:col>64</xdr:col>
      <xdr:colOff>152400</xdr:colOff>
      <xdr:row>87</xdr:row>
      <xdr:rowOff>141816</xdr:rowOff>
    </xdr:to>
    <xdr:sp macro="" textlink="">
      <xdr:nvSpPr>
        <xdr:cNvPr id="283" name="楕円 282">
          <a:extLst>
            <a:ext uri="{FF2B5EF4-FFF2-40B4-BE49-F238E27FC236}">
              <a16:creationId xmlns:a16="http://schemas.microsoft.com/office/drawing/2014/main" xmlns="" id="{00000000-0008-0000-0300-00001B010000}"/>
            </a:ext>
          </a:extLst>
        </xdr:cNvPr>
        <xdr:cNvSpPr/>
      </xdr:nvSpPr>
      <xdr:spPr>
        <a:xfrm>
          <a:off x="13462000" y="1495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126593</xdr:rowOff>
    </xdr:from>
    <xdr:ext cx="762000" cy="259045"/>
    <xdr:sp macro="" textlink="">
      <xdr:nvSpPr>
        <xdr:cNvPr id="284" name="テキスト ボックス 283">
          <a:extLst>
            <a:ext uri="{FF2B5EF4-FFF2-40B4-BE49-F238E27FC236}">
              <a16:creationId xmlns:a16="http://schemas.microsoft.com/office/drawing/2014/main" xmlns="" id="{00000000-0008-0000-0300-00001C010000}"/>
            </a:ext>
          </a:extLst>
        </xdr:cNvPr>
        <xdr:cNvSpPr txBox="1"/>
      </xdr:nvSpPr>
      <xdr:spPr>
        <a:xfrm>
          <a:off x="13131800" y="15042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a:extLst>
            <a:ext uri="{FF2B5EF4-FFF2-40B4-BE49-F238E27FC236}">
              <a16:creationId xmlns:a16="http://schemas.microsoft.com/office/drawing/2014/main" xmlns="" id="{00000000-0008-0000-0300-00001D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a:extLst>
            <a:ext uri="{FF2B5EF4-FFF2-40B4-BE49-F238E27FC236}">
              <a16:creationId xmlns:a16="http://schemas.microsoft.com/office/drawing/2014/main" xmlns="" id="{00000000-0008-0000-0300-00001E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a:extLst>
            <a:ext uri="{FF2B5EF4-FFF2-40B4-BE49-F238E27FC236}">
              <a16:creationId xmlns:a16="http://schemas.microsoft.com/office/drawing/2014/main" xmlns="" id="{00000000-0008-0000-0300-00001F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a:extLst>
            <a:ext uri="{FF2B5EF4-FFF2-40B4-BE49-F238E27FC236}">
              <a16:creationId xmlns:a16="http://schemas.microsoft.com/office/drawing/2014/main" xmlns="" id="{00000000-0008-0000-0300-000020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a:extLst>
            <a:ext uri="{FF2B5EF4-FFF2-40B4-BE49-F238E27FC236}">
              <a16:creationId xmlns:a16="http://schemas.microsoft.com/office/drawing/2014/main" xmlns="" id="{00000000-0008-0000-0300-000021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a:extLst>
            <a:ext uri="{FF2B5EF4-FFF2-40B4-BE49-F238E27FC236}">
              <a16:creationId xmlns:a16="http://schemas.microsoft.com/office/drawing/2014/main" xmlns="" id="{00000000-0008-0000-0300-000022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a:extLst>
            <a:ext uri="{FF2B5EF4-FFF2-40B4-BE49-F238E27FC236}">
              <a16:creationId xmlns:a16="http://schemas.microsoft.com/office/drawing/2014/main" xmlns="" id="{00000000-0008-0000-0300-000023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a:extLst>
            <a:ext uri="{FF2B5EF4-FFF2-40B4-BE49-F238E27FC236}">
              <a16:creationId xmlns:a16="http://schemas.microsoft.com/office/drawing/2014/main" xmlns="" id="{00000000-0008-0000-0300-000024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a:extLst>
            <a:ext uri="{FF2B5EF4-FFF2-40B4-BE49-F238E27FC236}">
              <a16:creationId xmlns:a16="http://schemas.microsoft.com/office/drawing/2014/main" xmlns="" id="{00000000-0008-0000-0300-000025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a:extLst>
            <a:ext uri="{FF2B5EF4-FFF2-40B4-BE49-F238E27FC236}">
              <a16:creationId xmlns:a16="http://schemas.microsoft.com/office/drawing/2014/main" xmlns="" id="{00000000-0008-0000-0300-000026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a:extLst>
            <a:ext uri="{FF2B5EF4-FFF2-40B4-BE49-F238E27FC236}">
              <a16:creationId xmlns:a16="http://schemas.microsoft.com/office/drawing/2014/main" xmlns="" id="{00000000-0008-0000-0300-000027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a:extLst>
            <a:ext uri="{FF2B5EF4-FFF2-40B4-BE49-F238E27FC236}">
              <a16:creationId xmlns:a16="http://schemas.microsoft.com/office/drawing/2014/main" xmlns="" id="{00000000-0008-0000-0300-000028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a:extLst>
            <a:ext uri="{FF2B5EF4-FFF2-40B4-BE49-F238E27FC236}">
              <a16:creationId xmlns:a16="http://schemas.microsoft.com/office/drawing/2014/main" xmlns="" id="{00000000-0008-0000-0300-000029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類似団体平均を下回っているものの、県平均と比較すると７．８５人多い結果となっている。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人口が多い自治体ではスケールメリットがあるため単純に千葉県平均と比較することはできないが、必要とされる行政サービスを最小限のマンパワーで遂行できるよう、今後も定員管理に留意する。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併せて職員の退職で行政サービスの質が落ちないよう平成２６年３月に策定した芝山町定員管理適正化計画に則り、計画的な人材育成、世代間職員数の平準化を図っていく。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54</xdr:row>
      <xdr:rowOff>139700</xdr:rowOff>
    </xdr:from>
    <xdr:ext cx="349839" cy="225703"/>
    <xdr:sp macro="" textlink="">
      <xdr:nvSpPr>
        <xdr:cNvPr id="298" name="テキスト ボックス 297">
          <a:extLst>
            <a:ext uri="{FF2B5EF4-FFF2-40B4-BE49-F238E27FC236}">
              <a16:creationId xmlns:a16="http://schemas.microsoft.com/office/drawing/2014/main" xmlns="" id="{00000000-0008-0000-0300-00002A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a:extLst>
            <a:ext uri="{FF2B5EF4-FFF2-40B4-BE49-F238E27FC236}">
              <a16:creationId xmlns:a16="http://schemas.microsoft.com/office/drawing/2014/main" xmlns="" id="{00000000-0008-0000-0300-00002B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a:extLst>
            <a:ext uri="{FF2B5EF4-FFF2-40B4-BE49-F238E27FC236}">
              <a16:creationId xmlns:a16="http://schemas.microsoft.com/office/drawing/2014/main" xmlns="" id="{00000000-0008-0000-0300-00002C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1" name="直線コネクタ 300">
          <a:extLst>
            <a:ext uri="{FF2B5EF4-FFF2-40B4-BE49-F238E27FC236}">
              <a16:creationId xmlns:a16="http://schemas.microsoft.com/office/drawing/2014/main" xmlns="" id="{00000000-0008-0000-0300-00002D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2" name="テキスト ボックス 301">
          <a:extLst>
            <a:ext uri="{FF2B5EF4-FFF2-40B4-BE49-F238E27FC236}">
              <a16:creationId xmlns:a16="http://schemas.microsoft.com/office/drawing/2014/main" xmlns="" id="{00000000-0008-0000-0300-00002E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3" name="直線コネクタ 302">
          <a:extLst>
            <a:ext uri="{FF2B5EF4-FFF2-40B4-BE49-F238E27FC236}">
              <a16:creationId xmlns:a16="http://schemas.microsoft.com/office/drawing/2014/main" xmlns="" id="{00000000-0008-0000-0300-00002F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4" name="テキスト ボックス 303">
          <a:extLst>
            <a:ext uri="{FF2B5EF4-FFF2-40B4-BE49-F238E27FC236}">
              <a16:creationId xmlns:a16="http://schemas.microsoft.com/office/drawing/2014/main" xmlns="" id="{00000000-0008-0000-0300-000030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5" name="直線コネクタ 304">
          <a:extLst>
            <a:ext uri="{FF2B5EF4-FFF2-40B4-BE49-F238E27FC236}">
              <a16:creationId xmlns:a16="http://schemas.microsoft.com/office/drawing/2014/main" xmlns="" id="{00000000-0008-0000-0300-000031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6" name="テキスト ボックス 305">
          <a:extLst>
            <a:ext uri="{FF2B5EF4-FFF2-40B4-BE49-F238E27FC236}">
              <a16:creationId xmlns:a16="http://schemas.microsoft.com/office/drawing/2014/main" xmlns="" id="{00000000-0008-0000-0300-000032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7" name="直線コネクタ 306">
          <a:extLst>
            <a:ext uri="{FF2B5EF4-FFF2-40B4-BE49-F238E27FC236}">
              <a16:creationId xmlns:a16="http://schemas.microsoft.com/office/drawing/2014/main" xmlns="" id="{00000000-0008-0000-0300-000033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8" name="テキスト ボックス 307">
          <a:extLst>
            <a:ext uri="{FF2B5EF4-FFF2-40B4-BE49-F238E27FC236}">
              <a16:creationId xmlns:a16="http://schemas.microsoft.com/office/drawing/2014/main" xmlns="" id="{00000000-0008-0000-0300-000034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9" name="直線コネクタ 308">
          <a:extLst>
            <a:ext uri="{FF2B5EF4-FFF2-40B4-BE49-F238E27FC236}">
              <a16:creationId xmlns:a16="http://schemas.microsoft.com/office/drawing/2014/main" xmlns="" id="{00000000-0008-0000-0300-000035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0" name="テキスト ボックス 309">
          <a:extLst>
            <a:ext uri="{FF2B5EF4-FFF2-40B4-BE49-F238E27FC236}">
              <a16:creationId xmlns:a16="http://schemas.microsoft.com/office/drawing/2014/main" xmlns="" id="{00000000-0008-0000-0300-000036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1" name="直線コネクタ 310">
          <a:extLst>
            <a:ext uri="{FF2B5EF4-FFF2-40B4-BE49-F238E27FC236}">
              <a16:creationId xmlns:a16="http://schemas.microsoft.com/office/drawing/2014/main" xmlns="" id="{00000000-0008-0000-0300-000037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2" name="テキスト ボックス 311">
          <a:extLst>
            <a:ext uri="{FF2B5EF4-FFF2-40B4-BE49-F238E27FC236}">
              <a16:creationId xmlns:a16="http://schemas.microsoft.com/office/drawing/2014/main" xmlns="" id="{00000000-0008-0000-0300-000038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xmlns=""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a:extLst>
            <a:ext uri="{FF2B5EF4-FFF2-40B4-BE49-F238E27FC236}">
              <a16:creationId xmlns:a16="http://schemas.microsoft.com/office/drawing/2014/main" xmlns="" id="{00000000-0008-0000-0300-00003A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a:extLst>
            <a:ext uri="{FF2B5EF4-FFF2-40B4-BE49-F238E27FC236}">
              <a16:creationId xmlns:a16="http://schemas.microsoft.com/office/drawing/2014/main" xmlns="" id="{00000000-0008-0000-0300-00003B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3121</xdr:rowOff>
    </xdr:from>
    <xdr:to>
      <xdr:col>81</xdr:col>
      <xdr:colOff>44450</xdr:colOff>
      <xdr:row>66</xdr:row>
      <xdr:rowOff>165970</xdr:rowOff>
    </xdr:to>
    <xdr:cxnSp macro="">
      <xdr:nvCxnSpPr>
        <xdr:cNvPr id="316" name="直線コネクタ 315">
          <a:extLst>
            <a:ext uri="{FF2B5EF4-FFF2-40B4-BE49-F238E27FC236}">
              <a16:creationId xmlns:a16="http://schemas.microsoft.com/office/drawing/2014/main" xmlns="" id="{00000000-0008-0000-0300-00003C010000}"/>
            </a:ext>
          </a:extLst>
        </xdr:cNvPr>
        <xdr:cNvCxnSpPr/>
      </xdr:nvCxnSpPr>
      <xdr:spPr>
        <a:xfrm flipV="1">
          <a:off x="17018000" y="10118671"/>
          <a:ext cx="0" cy="13629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138047</xdr:rowOff>
    </xdr:from>
    <xdr:ext cx="762000" cy="259045"/>
    <xdr:sp macro="" textlink="">
      <xdr:nvSpPr>
        <xdr:cNvPr id="317" name="定員管理の状況最小値テキスト">
          <a:extLst>
            <a:ext uri="{FF2B5EF4-FFF2-40B4-BE49-F238E27FC236}">
              <a16:creationId xmlns:a16="http://schemas.microsoft.com/office/drawing/2014/main" xmlns="" id="{00000000-0008-0000-0300-00003D010000}"/>
            </a:ext>
          </a:extLst>
        </xdr:cNvPr>
        <xdr:cNvSpPr txBox="1"/>
      </xdr:nvSpPr>
      <xdr:spPr>
        <a:xfrm>
          <a:off x="17106900" y="11453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165970</xdr:rowOff>
    </xdr:from>
    <xdr:to>
      <xdr:col>81</xdr:col>
      <xdr:colOff>133350</xdr:colOff>
      <xdr:row>66</xdr:row>
      <xdr:rowOff>165970</xdr:rowOff>
    </xdr:to>
    <xdr:cxnSp macro="">
      <xdr:nvCxnSpPr>
        <xdr:cNvPr id="318" name="直線コネクタ 317">
          <a:extLst>
            <a:ext uri="{FF2B5EF4-FFF2-40B4-BE49-F238E27FC236}">
              <a16:creationId xmlns:a16="http://schemas.microsoft.com/office/drawing/2014/main" xmlns="" id="{00000000-0008-0000-0300-00003E010000}"/>
            </a:ext>
          </a:extLst>
        </xdr:cNvPr>
        <xdr:cNvCxnSpPr/>
      </xdr:nvCxnSpPr>
      <xdr:spPr>
        <a:xfrm>
          <a:off x="16929100" y="1148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89498</xdr:rowOff>
    </xdr:from>
    <xdr:ext cx="762000" cy="259045"/>
    <xdr:sp macro="" textlink="">
      <xdr:nvSpPr>
        <xdr:cNvPr id="319" name="定員管理の状況最大値テキスト">
          <a:extLst>
            <a:ext uri="{FF2B5EF4-FFF2-40B4-BE49-F238E27FC236}">
              <a16:creationId xmlns:a16="http://schemas.microsoft.com/office/drawing/2014/main" xmlns="" id="{00000000-0008-0000-0300-00003F010000}"/>
            </a:ext>
          </a:extLst>
        </xdr:cNvPr>
        <xdr:cNvSpPr txBox="1"/>
      </xdr:nvSpPr>
      <xdr:spPr>
        <a:xfrm>
          <a:off x="17106900" y="9862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3121</xdr:rowOff>
    </xdr:from>
    <xdr:to>
      <xdr:col>81</xdr:col>
      <xdr:colOff>133350</xdr:colOff>
      <xdr:row>59</xdr:row>
      <xdr:rowOff>3121</xdr:rowOff>
    </xdr:to>
    <xdr:cxnSp macro="">
      <xdr:nvCxnSpPr>
        <xdr:cNvPr id="320" name="直線コネクタ 319">
          <a:extLst>
            <a:ext uri="{FF2B5EF4-FFF2-40B4-BE49-F238E27FC236}">
              <a16:creationId xmlns:a16="http://schemas.microsoft.com/office/drawing/2014/main" xmlns="" id="{00000000-0008-0000-0300-000040010000}"/>
            </a:ext>
          </a:extLst>
        </xdr:cNvPr>
        <xdr:cNvCxnSpPr/>
      </xdr:nvCxnSpPr>
      <xdr:spPr>
        <a:xfrm>
          <a:off x="16929100" y="10118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159367</xdr:rowOff>
    </xdr:from>
    <xdr:to>
      <xdr:col>81</xdr:col>
      <xdr:colOff>44450</xdr:colOff>
      <xdr:row>62</xdr:row>
      <xdr:rowOff>5842</xdr:rowOff>
    </xdr:to>
    <xdr:cxnSp macro="">
      <xdr:nvCxnSpPr>
        <xdr:cNvPr id="321" name="直線コネクタ 320">
          <a:extLst>
            <a:ext uri="{FF2B5EF4-FFF2-40B4-BE49-F238E27FC236}">
              <a16:creationId xmlns:a16="http://schemas.microsoft.com/office/drawing/2014/main" xmlns="" id="{00000000-0008-0000-0300-000041010000}"/>
            </a:ext>
          </a:extLst>
        </xdr:cNvPr>
        <xdr:cNvCxnSpPr/>
      </xdr:nvCxnSpPr>
      <xdr:spPr>
        <a:xfrm>
          <a:off x="16179800" y="10617817"/>
          <a:ext cx="838200" cy="17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138556</xdr:rowOff>
    </xdr:from>
    <xdr:ext cx="762000" cy="259045"/>
    <xdr:sp macro="" textlink="">
      <xdr:nvSpPr>
        <xdr:cNvPr id="322" name="定員管理の状況平均値テキスト">
          <a:extLst>
            <a:ext uri="{FF2B5EF4-FFF2-40B4-BE49-F238E27FC236}">
              <a16:creationId xmlns:a16="http://schemas.microsoft.com/office/drawing/2014/main" xmlns="" id="{00000000-0008-0000-0300-000042010000}"/>
            </a:ext>
          </a:extLst>
        </xdr:cNvPr>
        <xdr:cNvSpPr txBox="1"/>
      </xdr:nvSpPr>
      <xdr:spPr>
        <a:xfrm>
          <a:off x="17106900" y="10597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166479</xdr:rowOff>
    </xdr:from>
    <xdr:to>
      <xdr:col>81</xdr:col>
      <xdr:colOff>95250</xdr:colOff>
      <xdr:row>62</xdr:row>
      <xdr:rowOff>96629</xdr:rowOff>
    </xdr:to>
    <xdr:sp macro="" textlink="">
      <xdr:nvSpPr>
        <xdr:cNvPr id="323" name="フローチャート: 判断 322">
          <a:extLst>
            <a:ext uri="{FF2B5EF4-FFF2-40B4-BE49-F238E27FC236}">
              <a16:creationId xmlns:a16="http://schemas.microsoft.com/office/drawing/2014/main" xmlns="" id="{00000000-0008-0000-0300-000043010000}"/>
            </a:ext>
          </a:extLst>
        </xdr:cNvPr>
        <xdr:cNvSpPr/>
      </xdr:nvSpPr>
      <xdr:spPr>
        <a:xfrm>
          <a:off x="16967200" y="10624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112485</xdr:rowOff>
    </xdr:from>
    <xdr:to>
      <xdr:col>77</xdr:col>
      <xdr:colOff>44450</xdr:colOff>
      <xdr:row>61</xdr:row>
      <xdr:rowOff>159367</xdr:rowOff>
    </xdr:to>
    <xdr:cxnSp macro="">
      <xdr:nvCxnSpPr>
        <xdr:cNvPr id="324" name="直線コネクタ 323">
          <a:extLst>
            <a:ext uri="{FF2B5EF4-FFF2-40B4-BE49-F238E27FC236}">
              <a16:creationId xmlns:a16="http://schemas.microsoft.com/office/drawing/2014/main" xmlns="" id="{00000000-0008-0000-0300-000044010000}"/>
            </a:ext>
          </a:extLst>
        </xdr:cNvPr>
        <xdr:cNvCxnSpPr/>
      </xdr:nvCxnSpPr>
      <xdr:spPr>
        <a:xfrm>
          <a:off x="15290800" y="10570935"/>
          <a:ext cx="889000" cy="46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155448</xdr:rowOff>
    </xdr:from>
    <xdr:to>
      <xdr:col>77</xdr:col>
      <xdr:colOff>95250</xdr:colOff>
      <xdr:row>62</xdr:row>
      <xdr:rowOff>85598</xdr:rowOff>
    </xdr:to>
    <xdr:sp macro="" textlink="">
      <xdr:nvSpPr>
        <xdr:cNvPr id="325" name="フローチャート: 判断 324">
          <a:extLst>
            <a:ext uri="{FF2B5EF4-FFF2-40B4-BE49-F238E27FC236}">
              <a16:creationId xmlns:a16="http://schemas.microsoft.com/office/drawing/2014/main" xmlns="" id="{00000000-0008-0000-0300-000045010000}"/>
            </a:ext>
          </a:extLst>
        </xdr:cNvPr>
        <xdr:cNvSpPr/>
      </xdr:nvSpPr>
      <xdr:spPr>
        <a:xfrm>
          <a:off x="16129000" y="1061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70375</xdr:rowOff>
    </xdr:from>
    <xdr:ext cx="736600" cy="259045"/>
    <xdr:sp macro="" textlink="">
      <xdr:nvSpPr>
        <xdr:cNvPr id="326" name="テキスト ボックス 325">
          <a:extLst>
            <a:ext uri="{FF2B5EF4-FFF2-40B4-BE49-F238E27FC236}">
              <a16:creationId xmlns:a16="http://schemas.microsoft.com/office/drawing/2014/main" xmlns="" id="{00000000-0008-0000-0300-000046010000}"/>
            </a:ext>
          </a:extLst>
        </xdr:cNvPr>
        <xdr:cNvSpPr txBox="1"/>
      </xdr:nvSpPr>
      <xdr:spPr>
        <a:xfrm>
          <a:off x="15798800" y="107002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106970</xdr:rowOff>
    </xdr:from>
    <xdr:to>
      <xdr:col>72</xdr:col>
      <xdr:colOff>203200</xdr:colOff>
      <xdr:row>61</xdr:row>
      <xdr:rowOff>112485</xdr:rowOff>
    </xdr:to>
    <xdr:cxnSp macro="">
      <xdr:nvCxnSpPr>
        <xdr:cNvPr id="327" name="直線コネクタ 326">
          <a:extLst>
            <a:ext uri="{FF2B5EF4-FFF2-40B4-BE49-F238E27FC236}">
              <a16:creationId xmlns:a16="http://schemas.microsoft.com/office/drawing/2014/main" xmlns="" id="{00000000-0008-0000-0300-000047010000}"/>
            </a:ext>
          </a:extLst>
        </xdr:cNvPr>
        <xdr:cNvCxnSpPr/>
      </xdr:nvCxnSpPr>
      <xdr:spPr>
        <a:xfrm>
          <a:off x="14401800" y="10565420"/>
          <a:ext cx="889000" cy="5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137523</xdr:rowOff>
    </xdr:from>
    <xdr:to>
      <xdr:col>73</xdr:col>
      <xdr:colOff>44450</xdr:colOff>
      <xdr:row>62</xdr:row>
      <xdr:rowOff>67673</xdr:rowOff>
    </xdr:to>
    <xdr:sp macro="" textlink="">
      <xdr:nvSpPr>
        <xdr:cNvPr id="328" name="フローチャート: 判断 327">
          <a:extLst>
            <a:ext uri="{FF2B5EF4-FFF2-40B4-BE49-F238E27FC236}">
              <a16:creationId xmlns:a16="http://schemas.microsoft.com/office/drawing/2014/main" xmlns="" id="{00000000-0008-0000-0300-000048010000}"/>
            </a:ext>
          </a:extLst>
        </xdr:cNvPr>
        <xdr:cNvSpPr/>
      </xdr:nvSpPr>
      <xdr:spPr>
        <a:xfrm>
          <a:off x="15240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52450</xdr:rowOff>
    </xdr:from>
    <xdr:ext cx="762000" cy="259045"/>
    <xdr:sp macro="" textlink="">
      <xdr:nvSpPr>
        <xdr:cNvPr id="329" name="テキスト ボックス 328">
          <a:extLst>
            <a:ext uri="{FF2B5EF4-FFF2-40B4-BE49-F238E27FC236}">
              <a16:creationId xmlns:a16="http://schemas.microsoft.com/office/drawing/2014/main" xmlns="" id="{00000000-0008-0000-0300-000049010000}"/>
            </a:ext>
          </a:extLst>
        </xdr:cNvPr>
        <xdr:cNvSpPr txBox="1"/>
      </xdr:nvSpPr>
      <xdr:spPr>
        <a:xfrm>
          <a:off x="14909800" y="10682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104212</xdr:rowOff>
    </xdr:from>
    <xdr:to>
      <xdr:col>68</xdr:col>
      <xdr:colOff>152400</xdr:colOff>
      <xdr:row>61</xdr:row>
      <xdr:rowOff>106970</xdr:rowOff>
    </xdr:to>
    <xdr:cxnSp macro="">
      <xdr:nvCxnSpPr>
        <xdr:cNvPr id="330" name="直線コネクタ 329">
          <a:extLst>
            <a:ext uri="{FF2B5EF4-FFF2-40B4-BE49-F238E27FC236}">
              <a16:creationId xmlns:a16="http://schemas.microsoft.com/office/drawing/2014/main" xmlns="" id="{00000000-0008-0000-0300-00004A010000}"/>
            </a:ext>
          </a:extLst>
        </xdr:cNvPr>
        <xdr:cNvCxnSpPr/>
      </xdr:nvCxnSpPr>
      <xdr:spPr>
        <a:xfrm>
          <a:off x="13512800" y="10562662"/>
          <a:ext cx="889000" cy="2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120976</xdr:rowOff>
    </xdr:from>
    <xdr:to>
      <xdr:col>68</xdr:col>
      <xdr:colOff>203200</xdr:colOff>
      <xdr:row>62</xdr:row>
      <xdr:rowOff>51126</xdr:rowOff>
    </xdr:to>
    <xdr:sp macro="" textlink="">
      <xdr:nvSpPr>
        <xdr:cNvPr id="331" name="フローチャート: 判断 330">
          <a:extLst>
            <a:ext uri="{FF2B5EF4-FFF2-40B4-BE49-F238E27FC236}">
              <a16:creationId xmlns:a16="http://schemas.microsoft.com/office/drawing/2014/main" xmlns="" id="{00000000-0008-0000-0300-00004B010000}"/>
            </a:ext>
          </a:extLst>
        </xdr:cNvPr>
        <xdr:cNvSpPr/>
      </xdr:nvSpPr>
      <xdr:spPr>
        <a:xfrm>
          <a:off x="14351000" y="10579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35903</xdr:rowOff>
    </xdr:from>
    <xdr:ext cx="762000" cy="259045"/>
    <xdr:sp macro="" textlink="">
      <xdr:nvSpPr>
        <xdr:cNvPr id="332" name="テキスト ボックス 331">
          <a:extLst>
            <a:ext uri="{FF2B5EF4-FFF2-40B4-BE49-F238E27FC236}">
              <a16:creationId xmlns:a16="http://schemas.microsoft.com/office/drawing/2014/main" xmlns="" id="{00000000-0008-0000-0300-00004C010000}"/>
            </a:ext>
          </a:extLst>
        </xdr:cNvPr>
        <xdr:cNvSpPr txBox="1"/>
      </xdr:nvSpPr>
      <xdr:spPr>
        <a:xfrm>
          <a:off x="14020800" y="10665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149243</xdr:rowOff>
    </xdr:from>
    <xdr:to>
      <xdr:col>64</xdr:col>
      <xdr:colOff>152400</xdr:colOff>
      <xdr:row>62</xdr:row>
      <xdr:rowOff>79393</xdr:rowOff>
    </xdr:to>
    <xdr:sp macro="" textlink="">
      <xdr:nvSpPr>
        <xdr:cNvPr id="333" name="フローチャート: 判断 332">
          <a:extLst>
            <a:ext uri="{FF2B5EF4-FFF2-40B4-BE49-F238E27FC236}">
              <a16:creationId xmlns:a16="http://schemas.microsoft.com/office/drawing/2014/main" xmlns="" id="{00000000-0008-0000-0300-00004D010000}"/>
            </a:ext>
          </a:extLst>
        </xdr:cNvPr>
        <xdr:cNvSpPr/>
      </xdr:nvSpPr>
      <xdr:spPr>
        <a:xfrm>
          <a:off x="13462000" y="10607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64170</xdr:rowOff>
    </xdr:from>
    <xdr:ext cx="762000" cy="259045"/>
    <xdr:sp macro="" textlink="">
      <xdr:nvSpPr>
        <xdr:cNvPr id="334" name="テキスト ボックス 333">
          <a:extLst>
            <a:ext uri="{FF2B5EF4-FFF2-40B4-BE49-F238E27FC236}">
              <a16:creationId xmlns:a16="http://schemas.microsoft.com/office/drawing/2014/main" xmlns="" id="{00000000-0008-0000-0300-00004E010000}"/>
            </a:ext>
          </a:extLst>
        </xdr:cNvPr>
        <xdr:cNvSpPr txBox="1"/>
      </xdr:nvSpPr>
      <xdr:spPr>
        <a:xfrm>
          <a:off x="13131800" y="10694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xmlns="" id="{00000000-0008-0000-0300-00004F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xmlns="" id="{00000000-0008-0000-0300-000050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xmlns="" id="{00000000-0008-0000-0300-000051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xmlns="" id="{00000000-0008-0000-0300-000052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xmlns="" id="{00000000-0008-0000-0300-000053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126492</xdr:rowOff>
    </xdr:from>
    <xdr:to>
      <xdr:col>81</xdr:col>
      <xdr:colOff>95250</xdr:colOff>
      <xdr:row>62</xdr:row>
      <xdr:rowOff>56642</xdr:rowOff>
    </xdr:to>
    <xdr:sp macro="" textlink="">
      <xdr:nvSpPr>
        <xdr:cNvPr id="340" name="楕円 339">
          <a:extLst>
            <a:ext uri="{FF2B5EF4-FFF2-40B4-BE49-F238E27FC236}">
              <a16:creationId xmlns:a16="http://schemas.microsoft.com/office/drawing/2014/main" xmlns="" id="{00000000-0008-0000-0300-000054010000}"/>
            </a:ext>
          </a:extLst>
        </xdr:cNvPr>
        <xdr:cNvSpPr/>
      </xdr:nvSpPr>
      <xdr:spPr>
        <a:xfrm>
          <a:off x="16967200" y="10584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143019</xdr:rowOff>
    </xdr:from>
    <xdr:ext cx="762000" cy="259045"/>
    <xdr:sp macro="" textlink="">
      <xdr:nvSpPr>
        <xdr:cNvPr id="341" name="定員管理の状況該当値テキスト">
          <a:extLst>
            <a:ext uri="{FF2B5EF4-FFF2-40B4-BE49-F238E27FC236}">
              <a16:creationId xmlns:a16="http://schemas.microsoft.com/office/drawing/2014/main" xmlns="" id="{00000000-0008-0000-0300-000055010000}"/>
            </a:ext>
          </a:extLst>
        </xdr:cNvPr>
        <xdr:cNvSpPr txBox="1"/>
      </xdr:nvSpPr>
      <xdr:spPr>
        <a:xfrm>
          <a:off x="17106900" y="10430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108567</xdr:rowOff>
    </xdr:from>
    <xdr:to>
      <xdr:col>77</xdr:col>
      <xdr:colOff>95250</xdr:colOff>
      <xdr:row>62</xdr:row>
      <xdr:rowOff>38717</xdr:rowOff>
    </xdr:to>
    <xdr:sp macro="" textlink="">
      <xdr:nvSpPr>
        <xdr:cNvPr id="342" name="楕円 341">
          <a:extLst>
            <a:ext uri="{FF2B5EF4-FFF2-40B4-BE49-F238E27FC236}">
              <a16:creationId xmlns:a16="http://schemas.microsoft.com/office/drawing/2014/main" xmlns="" id="{00000000-0008-0000-0300-000056010000}"/>
            </a:ext>
          </a:extLst>
        </xdr:cNvPr>
        <xdr:cNvSpPr/>
      </xdr:nvSpPr>
      <xdr:spPr>
        <a:xfrm>
          <a:off x="16129000" y="1056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48894</xdr:rowOff>
    </xdr:from>
    <xdr:ext cx="736600" cy="259045"/>
    <xdr:sp macro="" textlink="">
      <xdr:nvSpPr>
        <xdr:cNvPr id="343" name="テキスト ボックス 342">
          <a:extLst>
            <a:ext uri="{FF2B5EF4-FFF2-40B4-BE49-F238E27FC236}">
              <a16:creationId xmlns:a16="http://schemas.microsoft.com/office/drawing/2014/main" xmlns="" id="{00000000-0008-0000-0300-000057010000}"/>
            </a:ext>
          </a:extLst>
        </xdr:cNvPr>
        <xdr:cNvSpPr txBox="1"/>
      </xdr:nvSpPr>
      <xdr:spPr>
        <a:xfrm>
          <a:off x="15798800" y="103358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61685</xdr:rowOff>
    </xdr:from>
    <xdr:to>
      <xdr:col>73</xdr:col>
      <xdr:colOff>44450</xdr:colOff>
      <xdr:row>61</xdr:row>
      <xdr:rowOff>163285</xdr:rowOff>
    </xdr:to>
    <xdr:sp macro="" textlink="">
      <xdr:nvSpPr>
        <xdr:cNvPr id="344" name="楕円 343">
          <a:extLst>
            <a:ext uri="{FF2B5EF4-FFF2-40B4-BE49-F238E27FC236}">
              <a16:creationId xmlns:a16="http://schemas.microsoft.com/office/drawing/2014/main" xmlns="" id="{00000000-0008-0000-0300-000058010000}"/>
            </a:ext>
          </a:extLst>
        </xdr:cNvPr>
        <xdr:cNvSpPr/>
      </xdr:nvSpPr>
      <xdr:spPr>
        <a:xfrm>
          <a:off x="15240000" y="1052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2012</xdr:rowOff>
    </xdr:from>
    <xdr:ext cx="762000" cy="259045"/>
    <xdr:sp macro="" textlink="">
      <xdr:nvSpPr>
        <xdr:cNvPr id="345" name="テキスト ボックス 344">
          <a:extLst>
            <a:ext uri="{FF2B5EF4-FFF2-40B4-BE49-F238E27FC236}">
              <a16:creationId xmlns:a16="http://schemas.microsoft.com/office/drawing/2014/main" xmlns="" id="{00000000-0008-0000-0300-000059010000}"/>
            </a:ext>
          </a:extLst>
        </xdr:cNvPr>
        <xdr:cNvSpPr txBox="1"/>
      </xdr:nvSpPr>
      <xdr:spPr>
        <a:xfrm>
          <a:off x="14909800" y="10289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56170</xdr:rowOff>
    </xdr:from>
    <xdr:to>
      <xdr:col>68</xdr:col>
      <xdr:colOff>203200</xdr:colOff>
      <xdr:row>61</xdr:row>
      <xdr:rowOff>157770</xdr:rowOff>
    </xdr:to>
    <xdr:sp macro="" textlink="">
      <xdr:nvSpPr>
        <xdr:cNvPr id="346" name="楕円 345">
          <a:extLst>
            <a:ext uri="{FF2B5EF4-FFF2-40B4-BE49-F238E27FC236}">
              <a16:creationId xmlns:a16="http://schemas.microsoft.com/office/drawing/2014/main" xmlns="" id="{00000000-0008-0000-0300-00005A010000}"/>
            </a:ext>
          </a:extLst>
        </xdr:cNvPr>
        <xdr:cNvSpPr/>
      </xdr:nvSpPr>
      <xdr:spPr>
        <a:xfrm>
          <a:off x="14351000" y="1051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167947</xdr:rowOff>
    </xdr:from>
    <xdr:ext cx="762000" cy="259045"/>
    <xdr:sp macro="" textlink="">
      <xdr:nvSpPr>
        <xdr:cNvPr id="347" name="テキスト ボックス 346">
          <a:extLst>
            <a:ext uri="{FF2B5EF4-FFF2-40B4-BE49-F238E27FC236}">
              <a16:creationId xmlns:a16="http://schemas.microsoft.com/office/drawing/2014/main" xmlns="" id="{00000000-0008-0000-0300-00005B010000}"/>
            </a:ext>
          </a:extLst>
        </xdr:cNvPr>
        <xdr:cNvSpPr txBox="1"/>
      </xdr:nvSpPr>
      <xdr:spPr>
        <a:xfrm>
          <a:off x="14020800" y="1028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53412</xdr:rowOff>
    </xdr:from>
    <xdr:to>
      <xdr:col>64</xdr:col>
      <xdr:colOff>152400</xdr:colOff>
      <xdr:row>61</xdr:row>
      <xdr:rowOff>155012</xdr:rowOff>
    </xdr:to>
    <xdr:sp macro="" textlink="">
      <xdr:nvSpPr>
        <xdr:cNvPr id="348" name="楕円 347">
          <a:extLst>
            <a:ext uri="{FF2B5EF4-FFF2-40B4-BE49-F238E27FC236}">
              <a16:creationId xmlns:a16="http://schemas.microsoft.com/office/drawing/2014/main" xmlns="" id="{00000000-0008-0000-0300-00005C010000}"/>
            </a:ext>
          </a:extLst>
        </xdr:cNvPr>
        <xdr:cNvSpPr/>
      </xdr:nvSpPr>
      <xdr:spPr>
        <a:xfrm>
          <a:off x="13462000" y="10511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165189</xdr:rowOff>
    </xdr:from>
    <xdr:ext cx="762000" cy="259045"/>
    <xdr:sp macro="" textlink="">
      <xdr:nvSpPr>
        <xdr:cNvPr id="349" name="テキスト ボックス 348">
          <a:extLst>
            <a:ext uri="{FF2B5EF4-FFF2-40B4-BE49-F238E27FC236}">
              <a16:creationId xmlns:a16="http://schemas.microsoft.com/office/drawing/2014/main" xmlns="" id="{00000000-0008-0000-0300-00005D010000}"/>
            </a:ext>
          </a:extLst>
        </xdr:cNvPr>
        <xdr:cNvSpPr txBox="1"/>
      </xdr:nvSpPr>
      <xdr:spPr>
        <a:xfrm>
          <a:off x="13131800" y="10280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a:extLst>
            <a:ext uri="{FF2B5EF4-FFF2-40B4-BE49-F238E27FC236}">
              <a16:creationId xmlns:a16="http://schemas.microsoft.com/office/drawing/2014/main" xmlns="" id="{00000000-0008-0000-0300-00005E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a:extLst>
            <a:ext uri="{FF2B5EF4-FFF2-40B4-BE49-F238E27FC236}">
              <a16:creationId xmlns:a16="http://schemas.microsoft.com/office/drawing/2014/main" xmlns="" id="{00000000-0008-0000-0300-00005F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a:extLst>
            <a:ext uri="{FF2B5EF4-FFF2-40B4-BE49-F238E27FC236}">
              <a16:creationId xmlns:a16="http://schemas.microsoft.com/office/drawing/2014/main" xmlns="" id="{00000000-0008-0000-0300-000060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a:extLst>
            <a:ext uri="{FF2B5EF4-FFF2-40B4-BE49-F238E27FC236}">
              <a16:creationId xmlns:a16="http://schemas.microsoft.com/office/drawing/2014/main" xmlns="" id="{00000000-0008-0000-0300-000061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a:extLst>
            <a:ext uri="{FF2B5EF4-FFF2-40B4-BE49-F238E27FC236}">
              <a16:creationId xmlns:a16="http://schemas.microsoft.com/office/drawing/2014/main" xmlns="" id="{00000000-0008-0000-0300-000062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a:extLst>
            <a:ext uri="{FF2B5EF4-FFF2-40B4-BE49-F238E27FC236}">
              <a16:creationId xmlns:a16="http://schemas.microsoft.com/office/drawing/2014/main" xmlns="" id="{00000000-0008-0000-0300-000063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a:extLst>
            <a:ext uri="{FF2B5EF4-FFF2-40B4-BE49-F238E27FC236}">
              <a16:creationId xmlns:a16="http://schemas.microsoft.com/office/drawing/2014/main" xmlns="" id="{00000000-0008-0000-0300-000064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a:extLst>
            <a:ext uri="{FF2B5EF4-FFF2-40B4-BE49-F238E27FC236}">
              <a16:creationId xmlns:a16="http://schemas.microsoft.com/office/drawing/2014/main" xmlns="" id="{00000000-0008-0000-0300-000065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a:extLst>
            <a:ext uri="{FF2B5EF4-FFF2-40B4-BE49-F238E27FC236}">
              <a16:creationId xmlns:a16="http://schemas.microsoft.com/office/drawing/2014/main" xmlns="" id="{00000000-0008-0000-0300-000066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a:extLst>
            <a:ext uri="{FF2B5EF4-FFF2-40B4-BE49-F238E27FC236}">
              <a16:creationId xmlns:a16="http://schemas.microsoft.com/office/drawing/2014/main" xmlns="" id="{00000000-0008-0000-0300-000067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a:extLst>
            <a:ext uri="{FF2B5EF4-FFF2-40B4-BE49-F238E27FC236}">
              <a16:creationId xmlns:a16="http://schemas.microsoft.com/office/drawing/2014/main" xmlns="" id="{00000000-0008-0000-0300-000068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a:extLst>
            <a:ext uri="{FF2B5EF4-FFF2-40B4-BE49-F238E27FC236}">
              <a16:creationId xmlns:a16="http://schemas.microsoft.com/office/drawing/2014/main" xmlns="" id="{00000000-0008-0000-0300-000069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a:extLst>
            <a:ext uri="{FF2B5EF4-FFF2-40B4-BE49-F238E27FC236}">
              <a16:creationId xmlns:a16="http://schemas.microsoft.com/office/drawing/2014/main" xmlns="" id="{00000000-0008-0000-0300-00006A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類似団体内平均を３．３ポイント下回っている。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社会インフラ整備には、世代間の負担の平準化も考慮し、財源として起債を組み入れていくが、併せて国庫補助金・県支出金等の特定財源の確保に努め、過度に普通建設事業費の財源が起債に依存することのないよう注意す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32</xdr:row>
      <xdr:rowOff>101600</xdr:rowOff>
    </xdr:from>
    <xdr:ext cx="298543" cy="225703"/>
    <xdr:sp macro="" textlink="">
      <xdr:nvSpPr>
        <xdr:cNvPr id="363" name="テキスト ボックス 362">
          <a:extLst>
            <a:ext uri="{FF2B5EF4-FFF2-40B4-BE49-F238E27FC236}">
              <a16:creationId xmlns:a16="http://schemas.microsoft.com/office/drawing/2014/main" xmlns="" id="{00000000-0008-0000-0300-00006B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a:extLst>
            <a:ext uri="{FF2B5EF4-FFF2-40B4-BE49-F238E27FC236}">
              <a16:creationId xmlns:a16="http://schemas.microsoft.com/office/drawing/2014/main" xmlns="" id="{00000000-0008-0000-0300-00006C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a:extLst>
            <a:ext uri="{FF2B5EF4-FFF2-40B4-BE49-F238E27FC236}">
              <a16:creationId xmlns:a16="http://schemas.microsoft.com/office/drawing/2014/main" xmlns="" id="{00000000-0008-0000-0300-00006D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6" name="直線コネクタ 365">
          <a:extLst>
            <a:ext uri="{FF2B5EF4-FFF2-40B4-BE49-F238E27FC236}">
              <a16:creationId xmlns:a16="http://schemas.microsoft.com/office/drawing/2014/main" xmlns="" id="{00000000-0008-0000-0300-00006E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7" name="テキスト ボックス 366">
          <a:extLst>
            <a:ext uri="{FF2B5EF4-FFF2-40B4-BE49-F238E27FC236}">
              <a16:creationId xmlns:a16="http://schemas.microsoft.com/office/drawing/2014/main" xmlns="" id="{00000000-0008-0000-0300-00006F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8" name="直線コネクタ 367">
          <a:extLst>
            <a:ext uri="{FF2B5EF4-FFF2-40B4-BE49-F238E27FC236}">
              <a16:creationId xmlns:a16="http://schemas.microsoft.com/office/drawing/2014/main" xmlns="" id="{00000000-0008-0000-0300-000070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9" name="テキスト ボックス 368">
          <a:extLst>
            <a:ext uri="{FF2B5EF4-FFF2-40B4-BE49-F238E27FC236}">
              <a16:creationId xmlns:a16="http://schemas.microsoft.com/office/drawing/2014/main" xmlns="" id="{00000000-0008-0000-0300-000071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0" name="直線コネクタ 369">
          <a:extLst>
            <a:ext uri="{FF2B5EF4-FFF2-40B4-BE49-F238E27FC236}">
              <a16:creationId xmlns:a16="http://schemas.microsoft.com/office/drawing/2014/main" xmlns="" id="{00000000-0008-0000-0300-000072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1" name="テキスト ボックス 370">
          <a:extLst>
            <a:ext uri="{FF2B5EF4-FFF2-40B4-BE49-F238E27FC236}">
              <a16:creationId xmlns:a16="http://schemas.microsoft.com/office/drawing/2014/main" xmlns="" id="{00000000-0008-0000-0300-000073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2" name="直線コネクタ 371">
          <a:extLst>
            <a:ext uri="{FF2B5EF4-FFF2-40B4-BE49-F238E27FC236}">
              <a16:creationId xmlns:a16="http://schemas.microsoft.com/office/drawing/2014/main" xmlns="" id="{00000000-0008-0000-0300-000074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xmlns=""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xmlns=""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28448</xdr:rowOff>
    </xdr:from>
    <xdr:to>
      <xdr:col>81</xdr:col>
      <xdr:colOff>44450</xdr:colOff>
      <xdr:row>45</xdr:row>
      <xdr:rowOff>8128</xdr:rowOff>
    </xdr:to>
    <xdr:cxnSp macro="">
      <xdr:nvCxnSpPr>
        <xdr:cNvPr id="375" name="直線コネクタ 374">
          <a:extLst>
            <a:ext uri="{FF2B5EF4-FFF2-40B4-BE49-F238E27FC236}">
              <a16:creationId xmlns:a16="http://schemas.microsoft.com/office/drawing/2014/main" xmlns="" id="{00000000-0008-0000-0300-000077010000}"/>
            </a:ext>
          </a:extLst>
        </xdr:cNvPr>
        <xdr:cNvCxnSpPr/>
      </xdr:nvCxnSpPr>
      <xdr:spPr>
        <a:xfrm flipV="1">
          <a:off x="17018000" y="6372098"/>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151655</xdr:rowOff>
    </xdr:from>
    <xdr:ext cx="762000" cy="259045"/>
    <xdr:sp macro="" textlink="">
      <xdr:nvSpPr>
        <xdr:cNvPr id="376" name="公債費負担の状況最小値テキスト">
          <a:extLst>
            <a:ext uri="{FF2B5EF4-FFF2-40B4-BE49-F238E27FC236}">
              <a16:creationId xmlns:a16="http://schemas.microsoft.com/office/drawing/2014/main" xmlns="" id="{00000000-0008-0000-0300-000078010000}"/>
            </a:ext>
          </a:extLst>
        </xdr:cNvPr>
        <xdr:cNvSpPr txBox="1"/>
      </xdr:nvSpPr>
      <xdr:spPr>
        <a:xfrm>
          <a:off x="17106900" y="7695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8128</xdr:rowOff>
    </xdr:from>
    <xdr:to>
      <xdr:col>81</xdr:col>
      <xdr:colOff>133350</xdr:colOff>
      <xdr:row>45</xdr:row>
      <xdr:rowOff>8128</xdr:rowOff>
    </xdr:to>
    <xdr:cxnSp macro="">
      <xdr:nvCxnSpPr>
        <xdr:cNvPr id="377" name="直線コネクタ 376">
          <a:extLst>
            <a:ext uri="{FF2B5EF4-FFF2-40B4-BE49-F238E27FC236}">
              <a16:creationId xmlns:a16="http://schemas.microsoft.com/office/drawing/2014/main" xmlns="" id="{00000000-0008-0000-0300-000079010000}"/>
            </a:ext>
          </a:extLst>
        </xdr:cNvPr>
        <xdr:cNvCxnSpPr/>
      </xdr:nvCxnSpPr>
      <xdr:spPr>
        <a:xfrm>
          <a:off x="16929100" y="7723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114825</xdr:rowOff>
    </xdr:from>
    <xdr:ext cx="762000" cy="259045"/>
    <xdr:sp macro="" textlink="">
      <xdr:nvSpPr>
        <xdr:cNvPr id="378" name="公債費負担の状況最大値テキスト">
          <a:extLst>
            <a:ext uri="{FF2B5EF4-FFF2-40B4-BE49-F238E27FC236}">
              <a16:creationId xmlns:a16="http://schemas.microsoft.com/office/drawing/2014/main" xmlns="" id="{00000000-0008-0000-0300-00007A010000}"/>
            </a:ext>
          </a:extLst>
        </xdr:cNvPr>
        <xdr:cNvSpPr txBox="1"/>
      </xdr:nvSpPr>
      <xdr:spPr>
        <a:xfrm>
          <a:off x="17106900" y="6115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28448</xdr:rowOff>
    </xdr:from>
    <xdr:to>
      <xdr:col>81</xdr:col>
      <xdr:colOff>133350</xdr:colOff>
      <xdr:row>37</xdr:row>
      <xdr:rowOff>28448</xdr:rowOff>
    </xdr:to>
    <xdr:cxnSp macro="">
      <xdr:nvCxnSpPr>
        <xdr:cNvPr id="379" name="直線コネクタ 378">
          <a:extLst>
            <a:ext uri="{FF2B5EF4-FFF2-40B4-BE49-F238E27FC236}">
              <a16:creationId xmlns:a16="http://schemas.microsoft.com/office/drawing/2014/main" xmlns="" id="{00000000-0008-0000-0300-00007B010000}"/>
            </a:ext>
          </a:extLst>
        </xdr:cNvPr>
        <xdr:cNvCxnSpPr/>
      </xdr:nvCxnSpPr>
      <xdr:spPr>
        <a:xfrm>
          <a:off x="16929100" y="6372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112522</xdr:rowOff>
    </xdr:from>
    <xdr:to>
      <xdr:col>81</xdr:col>
      <xdr:colOff>44450</xdr:colOff>
      <xdr:row>40</xdr:row>
      <xdr:rowOff>141478</xdr:rowOff>
    </xdr:to>
    <xdr:cxnSp macro="">
      <xdr:nvCxnSpPr>
        <xdr:cNvPr id="380" name="直線コネクタ 379">
          <a:extLst>
            <a:ext uri="{FF2B5EF4-FFF2-40B4-BE49-F238E27FC236}">
              <a16:creationId xmlns:a16="http://schemas.microsoft.com/office/drawing/2014/main" xmlns="" id="{00000000-0008-0000-0300-00007C010000}"/>
            </a:ext>
          </a:extLst>
        </xdr:cNvPr>
        <xdr:cNvCxnSpPr/>
      </xdr:nvCxnSpPr>
      <xdr:spPr>
        <a:xfrm>
          <a:off x="16179800" y="6970522"/>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50563</xdr:rowOff>
    </xdr:from>
    <xdr:ext cx="762000" cy="259045"/>
    <xdr:sp macro="" textlink="">
      <xdr:nvSpPr>
        <xdr:cNvPr id="381" name="公債費負担の状況平均値テキスト">
          <a:extLst>
            <a:ext uri="{FF2B5EF4-FFF2-40B4-BE49-F238E27FC236}">
              <a16:creationId xmlns:a16="http://schemas.microsoft.com/office/drawing/2014/main" xmlns="" id="{00000000-0008-0000-0300-00007D010000}"/>
            </a:ext>
          </a:extLst>
        </xdr:cNvPr>
        <xdr:cNvSpPr txBox="1"/>
      </xdr:nvSpPr>
      <xdr:spPr>
        <a:xfrm>
          <a:off x="17106900" y="70800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78486</xdr:rowOff>
    </xdr:from>
    <xdr:to>
      <xdr:col>81</xdr:col>
      <xdr:colOff>95250</xdr:colOff>
      <xdr:row>42</xdr:row>
      <xdr:rowOff>8636</xdr:rowOff>
    </xdr:to>
    <xdr:sp macro="" textlink="">
      <xdr:nvSpPr>
        <xdr:cNvPr id="382" name="フローチャート: 判断 381">
          <a:extLst>
            <a:ext uri="{FF2B5EF4-FFF2-40B4-BE49-F238E27FC236}">
              <a16:creationId xmlns:a16="http://schemas.microsoft.com/office/drawing/2014/main" xmlns="" id="{00000000-0008-0000-0300-00007E010000}"/>
            </a:ext>
          </a:extLst>
        </xdr:cNvPr>
        <xdr:cNvSpPr/>
      </xdr:nvSpPr>
      <xdr:spPr>
        <a:xfrm>
          <a:off x="169672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93218</xdr:rowOff>
    </xdr:from>
    <xdr:to>
      <xdr:col>77</xdr:col>
      <xdr:colOff>44450</xdr:colOff>
      <xdr:row>40</xdr:row>
      <xdr:rowOff>112522</xdr:rowOff>
    </xdr:to>
    <xdr:cxnSp macro="">
      <xdr:nvCxnSpPr>
        <xdr:cNvPr id="383" name="直線コネクタ 382">
          <a:extLst>
            <a:ext uri="{FF2B5EF4-FFF2-40B4-BE49-F238E27FC236}">
              <a16:creationId xmlns:a16="http://schemas.microsoft.com/office/drawing/2014/main" xmlns="" id="{00000000-0008-0000-0300-00007F010000}"/>
            </a:ext>
          </a:extLst>
        </xdr:cNvPr>
        <xdr:cNvCxnSpPr/>
      </xdr:nvCxnSpPr>
      <xdr:spPr>
        <a:xfrm>
          <a:off x="15290800" y="6951218"/>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73660</xdr:rowOff>
    </xdr:from>
    <xdr:to>
      <xdr:col>77</xdr:col>
      <xdr:colOff>95250</xdr:colOff>
      <xdr:row>42</xdr:row>
      <xdr:rowOff>3810</xdr:rowOff>
    </xdr:to>
    <xdr:sp macro="" textlink="">
      <xdr:nvSpPr>
        <xdr:cNvPr id="384" name="フローチャート: 判断 383">
          <a:extLst>
            <a:ext uri="{FF2B5EF4-FFF2-40B4-BE49-F238E27FC236}">
              <a16:creationId xmlns:a16="http://schemas.microsoft.com/office/drawing/2014/main" xmlns="" id="{00000000-0008-0000-0300-000080010000}"/>
            </a:ext>
          </a:extLst>
        </xdr:cNvPr>
        <xdr:cNvSpPr/>
      </xdr:nvSpPr>
      <xdr:spPr>
        <a:xfrm>
          <a:off x="16129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160037</xdr:rowOff>
    </xdr:from>
    <xdr:ext cx="736600" cy="259045"/>
    <xdr:sp macro="" textlink="">
      <xdr:nvSpPr>
        <xdr:cNvPr id="385" name="テキスト ボックス 384">
          <a:extLst>
            <a:ext uri="{FF2B5EF4-FFF2-40B4-BE49-F238E27FC236}">
              <a16:creationId xmlns:a16="http://schemas.microsoft.com/office/drawing/2014/main" xmlns="" id="{00000000-0008-0000-0300-000081010000}"/>
            </a:ext>
          </a:extLst>
        </xdr:cNvPr>
        <xdr:cNvSpPr txBox="1"/>
      </xdr:nvSpPr>
      <xdr:spPr>
        <a:xfrm>
          <a:off x="15798800" y="7189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93218</xdr:rowOff>
    </xdr:from>
    <xdr:to>
      <xdr:col>72</xdr:col>
      <xdr:colOff>203200</xdr:colOff>
      <xdr:row>40</xdr:row>
      <xdr:rowOff>93218</xdr:rowOff>
    </xdr:to>
    <xdr:cxnSp macro="">
      <xdr:nvCxnSpPr>
        <xdr:cNvPr id="386" name="直線コネクタ 385">
          <a:extLst>
            <a:ext uri="{FF2B5EF4-FFF2-40B4-BE49-F238E27FC236}">
              <a16:creationId xmlns:a16="http://schemas.microsoft.com/office/drawing/2014/main" xmlns="" id="{00000000-0008-0000-0300-000082010000}"/>
            </a:ext>
          </a:extLst>
        </xdr:cNvPr>
        <xdr:cNvCxnSpPr/>
      </xdr:nvCxnSpPr>
      <xdr:spPr>
        <a:xfrm>
          <a:off x="14401800" y="695121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73660</xdr:rowOff>
    </xdr:from>
    <xdr:to>
      <xdr:col>73</xdr:col>
      <xdr:colOff>44450</xdr:colOff>
      <xdr:row>42</xdr:row>
      <xdr:rowOff>3810</xdr:rowOff>
    </xdr:to>
    <xdr:sp macro="" textlink="">
      <xdr:nvSpPr>
        <xdr:cNvPr id="387" name="フローチャート: 判断 386">
          <a:extLst>
            <a:ext uri="{FF2B5EF4-FFF2-40B4-BE49-F238E27FC236}">
              <a16:creationId xmlns:a16="http://schemas.microsoft.com/office/drawing/2014/main" xmlns="" id="{00000000-0008-0000-0300-000083010000}"/>
            </a:ext>
          </a:extLst>
        </xdr:cNvPr>
        <xdr:cNvSpPr/>
      </xdr:nvSpPr>
      <xdr:spPr>
        <a:xfrm>
          <a:off x="15240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160037</xdr:rowOff>
    </xdr:from>
    <xdr:ext cx="762000" cy="259045"/>
    <xdr:sp macro="" textlink="">
      <xdr:nvSpPr>
        <xdr:cNvPr id="388" name="テキスト ボックス 387">
          <a:extLst>
            <a:ext uri="{FF2B5EF4-FFF2-40B4-BE49-F238E27FC236}">
              <a16:creationId xmlns:a16="http://schemas.microsoft.com/office/drawing/2014/main" xmlns="" id="{00000000-0008-0000-0300-000084010000}"/>
            </a:ext>
          </a:extLst>
        </xdr:cNvPr>
        <xdr:cNvSpPr txBox="1"/>
      </xdr:nvSpPr>
      <xdr:spPr>
        <a:xfrm>
          <a:off x="14909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93218</xdr:rowOff>
    </xdr:from>
    <xdr:to>
      <xdr:col>68</xdr:col>
      <xdr:colOff>152400</xdr:colOff>
      <xdr:row>40</xdr:row>
      <xdr:rowOff>102870</xdr:rowOff>
    </xdr:to>
    <xdr:cxnSp macro="">
      <xdr:nvCxnSpPr>
        <xdr:cNvPr id="389" name="直線コネクタ 388">
          <a:extLst>
            <a:ext uri="{FF2B5EF4-FFF2-40B4-BE49-F238E27FC236}">
              <a16:creationId xmlns:a16="http://schemas.microsoft.com/office/drawing/2014/main" xmlns="" id="{00000000-0008-0000-0300-000085010000}"/>
            </a:ext>
          </a:extLst>
        </xdr:cNvPr>
        <xdr:cNvCxnSpPr/>
      </xdr:nvCxnSpPr>
      <xdr:spPr>
        <a:xfrm flipV="1">
          <a:off x="13512800" y="695121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78486</xdr:rowOff>
    </xdr:from>
    <xdr:to>
      <xdr:col>68</xdr:col>
      <xdr:colOff>203200</xdr:colOff>
      <xdr:row>42</xdr:row>
      <xdr:rowOff>8636</xdr:rowOff>
    </xdr:to>
    <xdr:sp macro="" textlink="">
      <xdr:nvSpPr>
        <xdr:cNvPr id="390" name="フローチャート: 判断 389">
          <a:extLst>
            <a:ext uri="{FF2B5EF4-FFF2-40B4-BE49-F238E27FC236}">
              <a16:creationId xmlns:a16="http://schemas.microsoft.com/office/drawing/2014/main" xmlns="" id="{00000000-0008-0000-0300-000086010000}"/>
            </a:ext>
          </a:extLst>
        </xdr:cNvPr>
        <xdr:cNvSpPr/>
      </xdr:nvSpPr>
      <xdr:spPr>
        <a:xfrm>
          <a:off x="14351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164863</xdr:rowOff>
    </xdr:from>
    <xdr:ext cx="762000" cy="259045"/>
    <xdr:sp macro="" textlink="">
      <xdr:nvSpPr>
        <xdr:cNvPr id="391" name="テキスト ボックス 390">
          <a:extLst>
            <a:ext uri="{FF2B5EF4-FFF2-40B4-BE49-F238E27FC236}">
              <a16:creationId xmlns:a16="http://schemas.microsoft.com/office/drawing/2014/main" xmlns="" id="{00000000-0008-0000-0300-000087010000}"/>
            </a:ext>
          </a:extLst>
        </xdr:cNvPr>
        <xdr:cNvSpPr txBox="1"/>
      </xdr:nvSpPr>
      <xdr:spPr>
        <a:xfrm>
          <a:off x="14020800" y="719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102616</xdr:rowOff>
    </xdr:from>
    <xdr:to>
      <xdr:col>64</xdr:col>
      <xdr:colOff>152400</xdr:colOff>
      <xdr:row>42</xdr:row>
      <xdr:rowOff>32766</xdr:rowOff>
    </xdr:to>
    <xdr:sp macro="" textlink="">
      <xdr:nvSpPr>
        <xdr:cNvPr id="392" name="フローチャート: 判断 391">
          <a:extLst>
            <a:ext uri="{FF2B5EF4-FFF2-40B4-BE49-F238E27FC236}">
              <a16:creationId xmlns:a16="http://schemas.microsoft.com/office/drawing/2014/main" xmlns="" id="{00000000-0008-0000-0300-000088010000}"/>
            </a:ext>
          </a:extLst>
        </xdr:cNvPr>
        <xdr:cNvSpPr/>
      </xdr:nvSpPr>
      <xdr:spPr>
        <a:xfrm>
          <a:off x="13462000" y="713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17543</xdr:rowOff>
    </xdr:from>
    <xdr:ext cx="762000" cy="259045"/>
    <xdr:sp macro="" textlink="">
      <xdr:nvSpPr>
        <xdr:cNvPr id="393" name="テキスト ボックス 392">
          <a:extLst>
            <a:ext uri="{FF2B5EF4-FFF2-40B4-BE49-F238E27FC236}">
              <a16:creationId xmlns:a16="http://schemas.microsoft.com/office/drawing/2014/main" xmlns="" id="{00000000-0008-0000-0300-000089010000}"/>
            </a:ext>
          </a:extLst>
        </xdr:cNvPr>
        <xdr:cNvSpPr txBox="1"/>
      </xdr:nvSpPr>
      <xdr:spPr>
        <a:xfrm>
          <a:off x="13131800" y="721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xmlns=""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xmlns=""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xmlns=""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xmlns=""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xmlns=""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90678</xdr:rowOff>
    </xdr:from>
    <xdr:to>
      <xdr:col>81</xdr:col>
      <xdr:colOff>95250</xdr:colOff>
      <xdr:row>41</xdr:row>
      <xdr:rowOff>20828</xdr:rowOff>
    </xdr:to>
    <xdr:sp macro="" textlink="">
      <xdr:nvSpPr>
        <xdr:cNvPr id="399" name="楕円 398">
          <a:extLst>
            <a:ext uri="{FF2B5EF4-FFF2-40B4-BE49-F238E27FC236}">
              <a16:creationId xmlns:a16="http://schemas.microsoft.com/office/drawing/2014/main" xmlns="" id="{00000000-0008-0000-0300-00008F010000}"/>
            </a:ext>
          </a:extLst>
        </xdr:cNvPr>
        <xdr:cNvSpPr/>
      </xdr:nvSpPr>
      <xdr:spPr>
        <a:xfrm>
          <a:off x="16967200" y="694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107205</xdr:rowOff>
    </xdr:from>
    <xdr:ext cx="762000" cy="259045"/>
    <xdr:sp macro="" textlink="">
      <xdr:nvSpPr>
        <xdr:cNvPr id="400" name="公債費負担の状況該当値テキスト">
          <a:extLst>
            <a:ext uri="{FF2B5EF4-FFF2-40B4-BE49-F238E27FC236}">
              <a16:creationId xmlns:a16="http://schemas.microsoft.com/office/drawing/2014/main" xmlns="" id="{00000000-0008-0000-0300-000090010000}"/>
            </a:ext>
          </a:extLst>
        </xdr:cNvPr>
        <xdr:cNvSpPr txBox="1"/>
      </xdr:nvSpPr>
      <xdr:spPr>
        <a:xfrm>
          <a:off x="17106900" y="6793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61722</xdr:rowOff>
    </xdr:from>
    <xdr:to>
      <xdr:col>77</xdr:col>
      <xdr:colOff>95250</xdr:colOff>
      <xdr:row>40</xdr:row>
      <xdr:rowOff>163322</xdr:rowOff>
    </xdr:to>
    <xdr:sp macro="" textlink="">
      <xdr:nvSpPr>
        <xdr:cNvPr id="401" name="楕円 400">
          <a:extLst>
            <a:ext uri="{FF2B5EF4-FFF2-40B4-BE49-F238E27FC236}">
              <a16:creationId xmlns:a16="http://schemas.microsoft.com/office/drawing/2014/main" xmlns="" id="{00000000-0008-0000-0300-000091010000}"/>
            </a:ext>
          </a:extLst>
        </xdr:cNvPr>
        <xdr:cNvSpPr/>
      </xdr:nvSpPr>
      <xdr:spPr>
        <a:xfrm>
          <a:off x="16129000" y="6919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2049</xdr:rowOff>
    </xdr:from>
    <xdr:ext cx="736600" cy="259045"/>
    <xdr:sp macro="" textlink="">
      <xdr:nvSpPr>
        <xdr:cNvPr id="402" name="テキスト ボックス 401">
          <a:extLst>
            <a:ext uri="{FF2B5EF4-FFF2-40B4-BE49-F238E27FC236}">
              <a16:creationId xmlns:a16="http://schemas.microsoft.com/office/drawing/2014/main" xmlns="" id="{00000000-0008-0000-0300-000092010000}"/>
            </a:ext>
          </a:extLst>
        </xdr:cNvPr>
        <xdr:cNvSpPr txBox="1"/>
      </xdr:nvSpPr>
      <xdr:spPr>
        <a:xfrm>
          <a:off x="15798800" y="66885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42418</xdr:rowOff>
    </xdr:from>
    <xdr:to>
      <xdr:col>73</xdr:col>
      <xdr:colOff>44450</xdr:colOff>
      <xdr:row>40</xdr:row>
      <xdr:rowOff>144018</xdr:rowOff>
    </xdr:to>
    <xdr:sp macro="" textlink="">
      <xdr:nvSpPr>
        <xdr:cNvPr id="403" name="楕円 402">
          <a:extLst>
            <a:ext uri="{FF2B5EF4-FFF2-40B4-BE49-F238E27FC236}">
              <a16:creationId xmlns:a16="http://schemas.microsoft.com/office/drawing/2014/main" xmlns="" id="{00000000-0008-0000-0300-000093010000}"/>
            </a:ext>
          </a:extLst>
        </xdr:cNvPr>
        <xdr:cNvSpPr/>
      </xdr:nvSpPr>
      <xdr:spPr>
        <a:xfrm>
          <a:off x="15240000" y="690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154195</xdr:rowOff>
    </xdr:from>
    <xdr:ext cx="762000" cy="259045"/>
    <xdr:sp macro="" textlink="">
      <xdr:nvSpPr>
        <xdr:cNvPr id="404" name="テキスト ボックス 403">
          <a:extLst>
            <a:ext uri="{FF2B5EF4-FFF2-40B4-BE49-F238E27FC236}">
              <a16:creationId xmlns:a16="http://schemas.microsoft.com/office/drawing/2014/main" xmlns="" id="{00000000-0008-0000-0300-000094010000}"/>
            </a:ext>
          </a:extLst>
        </xdr:cNvPr>
        <xdr:cNvSpPr txBox="1"/>
      </xdr:nvSpPr>
      <xdr:spPr>
        <a:xfrm>
          <a:off x="14909800" y="6669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42418</xdr:rowOff>
    </xdr:from>
    <xdr:to>
      <xdr:col>68</xdr:col>
      <xdr:colOff>203200</xdr:colOff>
      <xdr:row>40</xdr:row>
      <xdr:rowOff>144018</xdr:rowOff>
    </xdr:to>
    <xdr:sp macro="" textlink="">
      <xdr:nvSpPr>
        <xdr:cNvPr id="405" name="楕円 404">
          <a:extLst>
            <a:ext uri="{FF2B5EF4-FFF2-40B4-BE49-F238E27FC236}">
              <a16:creationId xmlns:a16="http://schemas.microsoft.com/office/drawing/2014/main" xmlns="" id="{00000000-0008-0000-0300-000095010000}"/>
            </a:ext>
          </a:extLst>
        </xdr:cNvPr>
        <xdr:cNvSpPr/>
      </xdr:nvSpPr>
      <xdr:spPr>
        <a:xfrm>
          <a:off x="14351000" y="690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154195</xdr:rowOff>
    </xdr:from>
    <xdr:ext cx="762000" cy="259045"/>
    <xdr:sp macro="" textlink="">
      <xdr:nvSpPr>
        <xdr:cNvPr id="406" name="テキスト ボックス 405">
          <a:extLst>
            <a:ext uri="{FF2B5EF4-FFF2-40B4-BE49-F238E27FC236}">
              <a16:creationId xmlns:a16="http://schemas.microsoft.com/office/drawing/2014/main" xmlns="" id="{00000000-0008-0000-0300-000096010000}"/>
            </a:ext>
          </a:extLst>
        </xdr:cNvPr>
        <xdr:cNvSpPr txBox="1"/>
      </xdr:nvSpPr>
      <xdr:spPr>
        <a:xfrm>
          <a:off x="14020800" y="6669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52070</xdr:rowOff>
    </xdr:from>
    <xdr:to>
      <xdr:col>64</xdr:col>
      <xdr:colOff>152400</xdr:colOff>
      <xdr:row>40</xdr:row>
      <xdr:rowOff>153670</xdr:rowOff>
    </xdr:to>
    <xdr:sp macro="" textlink="">
      <xdr:nvSpPr>
        <xdr:cNvPr id="407" name="楕円 406">
          <a:extLst>
            <a:ext uri="{FF2B5EF4-FFF2-40B4-BE49-F238E27FC236}">
              <a16:creationId xmlns:a16="http://schemas.microsoft.com/office/drawing/2014/main" xmlns="" id="{00000000-0008-0000-0300-000097010000}"/>
            </a:ext>
          </a:extLst>
        </xdr:cNvPr>
        <xdr:cNvSpPr/>
      </xdr:nvSpPr>
      <xdr:spPr>
        <a:xfrm>
          <a:off x="134620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163847</xdr:rowOff>
    </xdr:from>
    <xdr:ext cx="762000" cy="259045"/>
    <xdr:sp macro="" textlink="">
      <xdr:nvSpPr>
        <xdr:cNvPr id="408" name="テキスト ボックス 407">
          <a:extLst>
            <a:ext uri="{FF2B5EF4-FFF2-40B4-BE49-F238E27FC236}">
              <a16:creationId xmlns:a16="http://schemas.microsoft.com/office/drawing/2014/main" xmlns="" id="{00000000-0008-0000-0300-000098010000}"/>
            </a:ext>
          </a:extLst>
        </xdr:cNvPr>
        <xdr:cNvSpPr txBox="1"/>
      </xdr:nvSpPr>
      <xdr:spPr>
        <a:xfrm>
          <a:off x="13131800" y="667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xmlns=""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xmlns=""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xmlns=""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xmlns=""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xmlns=""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xmlns=""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xmlns=""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xmlns=""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xmlns=""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xmlns=""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xmlns=""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xmlns=""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xmlns=""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これまでと同じく将来負担額よりも当該経費に充当可能な財源（基金、地方債現在高等に係る基準財政需要額算入見込額）が大きいため、将来負担比率は「－」で表示されている。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今後も起債及び債務負担行為設定を適正に管理すると共に基金への計画的な積立を実施していく。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xmlns=""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xmlns=""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xmlns=""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5" name="直線コネクタ 424">
          <a:extLst>
            <a:ext uri="{FF2B5EF4-FFF2-40B4-BE49-F238E27FC236}">
              <a16:creationId xmlns:a16="http://schemas.microsoft.com/office/drawing/2014/main" xmlns="" id="{00000000-0008-0000-0300-0000A9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6" name="テキスト ボックス 425">
          <a:extLst>
            <a:ext uri="{FF2B5EF4-FFF2-40B4-BE49-F238E27FC236}">
              <a16:creationId xmlns:a16="http://schemas.microsoft.com/office/drawing/2014/main" xmlns="" id="{00000000-0008-0000-0300-0000AA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7" name="直線コネクタ 426">
          <a:extLst>
            <a:ext uri="{FF2B5EF4-FFF2-40B4-BE49-F238E27FC236}">
              <a16:creationId xmlns:a16="http://schemas.microsoft.com/office/drawing/2014/main" xmlns="" id="{00000000-0008-0000-0300-0000AB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8" name="テキスト ボックス 427">
          <a:extLst>
            <a:ext uri="{FF2B5EF4-FFF2-40B4-BE49-F238E27FC236}">
              <a16:creationId xmlns:a16="http://schemas.microsoft.com/office/drawing/2014/main" xmlns="" id="{00000000-0008-0000-0300-0000AC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9" name="直線コネクタ 428">
          <a:extLst>
            <a:ext uri="{FF2B5EF4-FFF2-40B4-BE49-F238E27FC236}">
              <a16:creationId xmlns:a16="http://schemas.microsoft.com/office/drawing/2014/main" xmlns="" id="{00000000-0008-0000-0300-0000AD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0" name="テキスト ボックス 429">
          <a:extLst>
            <a:ext uri="{FF2B5EF4-FFF2-40B4-BE49-F238E27FC236}">
              <a16:creationId xmlns:a16="http://schemas.microsoft.com/office/drawing/2014/main" xmlns="" id="{00000000-0008-0000-0300-0000AE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1" name="直線コネクタ 430">
          <a:extLst>
            <a:ext uri="{FF2B5EF4-FFF2-40B4-BE49-F238E27FC236}">
              <a16:creationId xmlns:a16="http://schemas.microsoft.com/office/drawing/2014/main" xmlns="" id="{00000000-0008-0000-0300-0000AF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2" name="テキスト ボックス 431">
          <a:extLst>
            <a:ext uri="{FF2B5EF4-FFF2-40B4-BE49-F238E27FC236}">
              <a16:creationId xmlns:a16="http://schemas.microsoft.com/office/drawing/2014/main" xmlns="" id="{00000000-0008-0000-0300-0000B0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a:extLst>
            <a:ext uri="{FF2B5EF4-FFF2-40B4-BE49-F238E27FC236}">
              <a16:creationId xmlns:a16="http://schemas.microsoft.com/office/drawing/2014/main" xmlns="" id="{00000000-0008-0000-0300-0000B1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4" name="将来負担の状況グラフ枠">
          <a:extLst>
            <a:ext uri="{FF2B5EF4-FFF2-40B4-BE49-F238E27FC236}">
              <a16:creationId xmlns:a16="http://schemas.microsoft.com/office/drawing/2014/main" xmlns="" id="{00000000-0008-0000-0300-0000B2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45314</xdr:rowOff>
    </xdr:to>
    <xdr:cxnSp macro="">
      <xdr:nvCxnSpPr>
        <xdr:cNvPr id="435" name="直線コネクタ 434">
          <a:extLst>
            <a:ext uri="{FF2B5EF4-FFF2-40B4-BE49-F238E27FC236}">
              <a16:creationId xmlns:a16="http://schemas.microsoft.com/office/drawing/2014/main" xmlns="" id="{00000000-0008-0000-0300-0000B3010000}"/>
            </a:ext>
          </a:extLst>
        </xdr:cNvPr>
        <xdr:cNvCxnSpPr/>
      </xdr:nvCxnSpPr>
      <xdr:spPr>
        <a:xfrm flipV="1">
          <a:off x="17018000" y="2451100"/>
          <a:ext cx="0" cy="15375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17391</xdr:rowOff>
    </xdr:from>
    <xdr:ext cx="762000" cy="259045"/>
    <xdr:sp macro="" textlink="">
      <xdr:nvSpPr>
        <xdr:cNvPr id="436" name="将来負担の状況最小値テキスト">
          <a:extLst>
            <a:ext uri="{FF2B5EF4-FFF2-40B4-BE49-F238E27FC236}">
              <a16:creationId xmlns:a16="http://schemas.microsoft.com/office/drawing/2014/main" xmlns="" id="{00000000-0008-0000-0300-0000B4010000}"/>
            </a:ext>
          </a:extLst>
        </xdr:cNvPr>
        <xdr:cNvSpPr txBox="1"/>
      </xdr:nvSpPr>
      <xdr:spPr>
        <a:xfrm>
          <a:off x="17106900" y="3960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45314</xdr:rowOff>
    </xdr:from>
    <xdr:to>
      <xdr:col>81</xdr:col>
      <xdr:colOff>133350</xdr:colOff>
      <xdr:row>23</xdr:row>
      <xdr:rowOff>45314</xdr:rowOff>
    </xdr:to>
    <xdr:cxnSp macro="">
      <xdr:nvCxnSpPr>
        <xdr:cNvPr id="437" name="直線コネクタ 436">
          <a:extLst>
            <a:ext uri="{FF2B5EF4-FFF2-40B4-BE49-F238E27FC236}">
              <a16:creationId xmlns:a16="http://schemas.microsoft.com/office/drawing/2014/main" xmlns="" id="{00000000-0008-0000-0300-0000B5010000}"/>
            </a:ext>
          </a:extLst>
        </xdr:cNvPr>
        <xdr:cNvCxnSpPr/>
      </xdr:nvCxnSpPr>
      <xdr:spPr>
        <a:xfrm>
          <a:off x="16929100" y="3988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86377</xdr:rowOff>
    </xdr:from>
    <xdr:ext cx="762000" cy="259045"/>
    <xdr:sp macro="" textlink="">
      <xdr:nvSpPr>
        <xdr:cNvPr id="438" name="将来負担の状況最大値テキスト">
          <a:extLst>
            <a:ext uri="{FF2B5EF4-FFF2-40B4-BE49-F238E27FC236}">
              <a16:creationId xmlns:a16="http://schemas.microsoft.com/office/drawing/2014/main" xmlns="" id="{00000000-0008-0000-0300-0000B6010000}"/>
            </a:ext>
          </a:extLst>
        </xdr:cNvPr>
        <xdr:cNvSpPr txBox="1"/>
      </xdr:nvSpPr>
      <xdr:spPr>
        <a:xfrm>
          <a:off x="171069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9" name="直線コネクタ 438">
          <a:extLst>
            <a:ext uri="{FF2B5EF4-FFF2-40B4-BE49-F238E27FC236}">
              <a16:creationId xmlns:a16="http://schemas.microsoft.com/office/drawing/2014/main" xmlns="" id="{00000000-0008-0000-0300-0000B7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143527</xdr:rowOff>
    </xdr:from>
    <xdr:ext cx="762000" cy="259045"/>
    <xdr:sp macro="" textlink="">
      <xdr:nvSpPr>
        <xdr:cNvPr id="440" name="将来負担の状況平均値テキスト">
          <a:extLst>
            <a:ext uri="{FF2B5EF4-FFF2-40B4-BE49-F238E27FC236}">
              <a16:creationId xmlns:a16="http://schemas.microsoft.com/office/drawing/2014/main" xmlns="" id="{00000000-0008-0000-0300-0000B8010000}"/>
            </a:ext>
          </a:extLst>
        </xdr:cNvPr>
        <xdr:cNvSpPr txBox="1"/>
      </xdr:nvSpPr>
      <xdr:spPr>
        <a:xfrm>
          <a:off x="17106900" y="2372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0</xdr:rowOff>
    </xdr:from>
    <xdr:to>
      <xdr:col>81</xdr:col>
      <xdr:colOff>95250</xdr:colOff>
      <xdr:row>14</xdr:row>
      <xdr:rowOff>101600</xdr:rowOff>
    </xdr:to>
    <xdr:sp macro="" textlink="">
      <xdr:nvSpPr>
        <xdr:cNvPr id="441" name="フローチャート: 判断 440">
          <a:extLst>
            <a:ext uri="{FF2B5EF4-FFF2-40B4-BE49-F238E27FC236}">
              <a16:creationId xmlns:a16="http://schemas.microsoft.com/office/drawing/2014/main" xmlns="" id="{00000000-0008-0000-0300-0000B9010000}"/>
            </a:ext>
          </a:extLst>
        </xdr:cNvPr>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0</xdr:rowOff>
    </xdr:from>
    <xdr:to>
      <xdr:col>77</xdr:col>
      <xdr:colOff>95250</xdr:colOff>
      <xdr:row>14</xdr:row>
      <xdr:rowOff>101600</xdr:rowOff>
    </xdr:to>
    <xdr:sp macro="" textlink="">
      <xdr:nvSpPr>
        <xdr:cNvPr id="442" name="フローチャート: 判断 441">
          <a:extLst>
            <a:ext uri="{FF2B5EF4-FFF2-40B4-BE49-F238E27FC236}">
              <a16:creationId xmlns:a16="http://schemas.microsoft.com/office/drawing/2014/main" xmlns="" id="{00000000-0008-0000-0300-0000BA010000}"/>
            </a:ext>
          </a:extLst>
        </xdr:cNvPr>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111777</xdr:rowOff>
    </xdr:from>
    <xdr:ext cx="736600" cy="259045"/>
    <xdr:sp macro="" textlink="">
      <xdr:nvSpPr>
        <xdr:cNvPr id="443" name="テキスト ボックス 442">
          <a:extLst>
            <a:ext uri="{FF2B5EF4-FFF2-40B4-BE49-F238E27FC236}">
              <a16:creationId xmlns:a16="http://schemas.microsoft.com/office/drawing/2014/main" xmlns="" id="{00000000-0008-0000-0300-0000BB010000}"/>
            </a:ext>
          </a:extLst>
        </xdr:cNvPr>
        <xdr:cNvSpPr txBox="1"/>
      </xdr:nvSpPr>
      <xdr:spPr>
        <a:xfrm>
          <a:off x="15798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0</xdr:rowOff>
    </xdr:from>
    <xdr:to>
      <xdr:col>73</xdr:col>
      <xdr:colOff>44450</xdr:colOff>
      <xdr:row>14</xdr:row>
      <xdr:rowOff>101600</xdr:rowOff>
    </xdr:to>
    <xdr:sp macro="" textlink="">
      <xdr:nvSpPr>
        <xdr:cNvPr id="444" name="フローチャート: 判断 443">
          <a:extLst>
            <a:ext uri="{FF2B5EF4-FFF2-40B4-BE49-F238E27FC236}">
              <a16:creationId xmlns:a16="http://schemas.microsoft.com/office/drawing/2014/main" xmlns="" id="{00000000-0008-0000-0300-0000BC010000}"/>
            </a:ext>
          </a:extLst>
        </xdr:cNvPr>
        <xdr:cNvSpPr/>
      </xdr:nvSpPr>
      <xdr:spPr>
        <a:xfrm>
          <a:off x="15240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111777</xdr:rowOff>
    </xdr:from>
    <xdr:ext cx="762000" cy="259045"/>
    <xdr:sp macro="" textlink="">
      <xdr:nvSpPr>
        <xdr:cNvPr id="445" name="テキスト ボックス 444">
          <a:extLst>
            <a:ext uri="{FF2B5EF4-FFF2-40B4-BE49-F238E27FC236}">
              <a16:creationId xmlns:a16="http://schemas.microsoft.com/office/drawing/2014/main" xmlns="" id="{00000000-0008-0000-0300-0000BD010000}"/>
            </a:ext>
          </a:extLst>
        </xdr:cNvPr>
        <xdr:cNvSpPr txBox="1"/>
      </xdr:nvSpPr>
      <xdr:spPr>
        <a:xfrm>
          <a:off x="14909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0</xdr:rowOff>
    </xdr:from>
    <xdr:to>
      <xdr:col>68</xdr:col>
      <xdr:colOff>203200</xdr:colOff>
      <xdr:row>14</xdr:row>
      <xdr:rowOff>101600</xdr:rowOff>
    </xdr:to>
    <xdr:sp macro="" textlink="">
      <xdr:nvSpPr>
        <xdr:cNvPr id="446" name="フローチャート: 判断 445">
          <a:extLst>
            <a:ext uri="{FF2B5EF4-FFF2-40B4-BE49-F238E27FC236}">
              <a16:creationId xmlns:a16="http://schemas.microsoft.com/office/drawing/2014/main" xmlns="" id="{00000000-0008-0000-0300-0000BE010000}"/>
            </a:ext>
          </a:extLst>
        </xdr:cNvPr>
        <xdr:cNvSpPr/>
      </xdr:nvSpPr>
      <xdr:spPr>
        <a:xfrm>
          <a:off x="14351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111777</xdr:rowOff>
    </xdr:from>
    <xdr:ext cx="762000" cy="259045"/>
    <xdr:sp macro="" textlink="">
      <xdr:nvSpPr>
        <xdr:cNvPr id="447" name="テキスト ボックス 446">
          <a:extLst>
            <a:ext uri="{FF2B5EF4-FFF2-40B4-BE49-F238E27FC236}">
              <a16:creationId xmlns:a16="http://schemas.microsoft.com/office/drawing/2014/main" xmlns="" id="{00000000-0008-0000-0300-0000BF010000}"/>
            </a:ext>
          </a:extLst>
        </xdr:cNvPr>
        <xdr:cNvSpPr txBox="1"/>
      </xdr:nvSpPr>
      <xdr:spPr>
        <a:xfrm>
          <a:off x="14020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0</xdr:rowOff>
    </xdr:from>
    <xdr:to>
      <xdr:col>64</xdr:col>
      <xdr:colOff>152400</xdr:colOff>
      <xdr:row>14</xdr:row>
      <xdr:rowOff>101600</xdr:rowOff>
    </xdr:to>
    <xdr:sp macro="" textlink="">
      <xdr:nvSpPr>
        <xdr:cNvPr id="448" name="フローチャート: 判断 447">
          <a:extLst>
            <a:ext uri="{FF2B5EF4-FFF2-40B4-BE49-F238E27FC236}">
              <a16:creationId xmlns:a16="http://schemas.microsoft.com/office/drawing/2014/main" xmlns="" id="{00000000-0008-0000-0300-0000C0010000}"/>
            </a:ext>
          </a:extLst>
        </xdr:cNvPr>
        <xdr:cNvSpPr/>
      </xdr:nvSpPr>
      <xdr:spPr>
        <a:xfrm>
          <a:off x="13462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111777</xdr:rowOff>
    </xdr:from>
    <xdr:ext cx="762000" cy="259045"/>
    <xdr:sp macro="" textlink="">
      <xdr:nvSpPr>
        <xdr:cNvPr id="449" name="テキスト ボックス 448">
          <a:extLst>
            <a:ext uri="{FF2B5EF4-FFF2-40B4-BE49-F238E27FC236}">
              <a16:creationId xmlns:a16="http://schemas.microsoft.com/office/drawing/2014/main" xmlns="" id="{00000000-0008-0000-0300-0000C1010000}"/>
            </a:ext>
          </a:extLst>
        </xdr:cNvPr>
        <xdr:cNvSpPr txBox="1"/>
      </xdr:nvSpPr>
      <xdr:spPr>
        <a:xfrm>
          <a:off x="13131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0" name="テキスト ボックス 449">
          <a:extLst>
            <a:ext uri="{FF2B5EF4-FFF2-40B4-BE49-F238E27FC236}">
              <a16:creationId xmlns:a16="http://schemas.microsoft.com/office/drawing/2014/main" xmlns="" id="{00000000-0008-0000-0300-0000C2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xmlns="" id="{00000000-0008-0000-0300-0000C3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xmlns="" id="{00000000-0008-0000-0300-0000C4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xmlns="" id="{00000000-0008-0000-0300-0000C5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xmlns="" id="{00000000-0008-0000-0300-0000C6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xmlns=""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xmlns=""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xmlns=""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xmlns=""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千葉県芝山町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xmlns=""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xmlns=""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xmlns=""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xmlns=""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xmlns=""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xmlns=""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xmlns=""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7,307
7,086
43.24
5,261,518
4,999,023
199,717
2,965,802
2,475,178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xmlns=""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xmlns=""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xmlns=""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xmlns=""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xmlns=""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xmlns=""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xmlns=""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xmlns=""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xmlns=""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xmlns=""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xmlns=""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xmlns=""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xmlns=""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xmlns=""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xmlns=""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xmlns=""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xmlns=""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xmlns=""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xmlns=""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xmlns=""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xmlns=""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xmlns=""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xmlns=""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xmlns=""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xmlns=""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xmlns=""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xmlns=""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xmlns=""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xmlns=""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xmlns=""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xmlns=""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xmlns=""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人件費における経常収支比率が類似団体平均と比較して高いが、これは主に手当支給額（地域手当）の差が原因と思われる。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手当の見直しはこれまで都度行われてきたが、今後も人件費全体の適正化に努める。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xmlns=""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xmlns=""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xmlns=""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xmlns=""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xmlns=""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xmlns=""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xmlns=""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xmlns=""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xmlns=""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xmlns=""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xmlns=""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xmlns=""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xmlns=""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xmlns=""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136144</xdr:rowOff>
    </xdr:from>
    <xdr:to>
      <xdr:col>24</xdr:col>
      <xdr:colOff>25400</xdr:colOff>
      <xdr:row>41</xdr:row>
      <xdr:rowOff>10414</xdr:rowOff>
    </xdr:to>
    <xdr:cxnSp macro="">
      <xdr:nvCxnSpPr>
        <xdr:cNvPr id="59" name="直線コネクタ 58">
          <a:extLst>
            <a:ext uri="{FF2B5EF4-FFF2-40B4-BE49-F238E27FC236}">
              <a16:creationId xmlns:a16="http://schemas.microsoft.com/office/drawing/2014/main" xmlns="" id="{00000000-0008-0000-0400-00003B000000}"/>
            </a:ext>
          </a:extLst>
        </xdr:cNvPr>
        <xdr:cNvCxnSpPr/>
      </xdr:nvCxnSpPr>
      <xdr:spPr>
        <a:xfrm flipV="1">
          <a:off x="4826000" y="5965444"/>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153941</xdr:rowOff>
    </xdr:from>
    <xdr:ext cx="762000" cy="259045"/>
    <xdr:sp macro="" textlink="">
      <xdr:nvSpPr>
        <xdr:cNvPr id="60" name="人件費最小値テキスト">
          <a:extLst>
            <a:ext uri="{FF2B5EF4-FFF2-40B4-BE49-F238E27FC236}">
              <a16:creationId xmlns:a16="http://schemas.microsoft.com/office/drawing/2014/main" xmlns="" id="{00000000-0008-0000-0400-00003C000000}"/>
            </a:ext>
          </a:extLst>
        </xdr:cNvPr>
        <xdr:cNvSpPr txBox="1"/>
      </xdr:nvSpPr>
      <xdr:spPr>
        <a:xfrm>
          <a:off x="4914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10414</xdr:rowOff>
    </xdr:from>
    <xdr:to>
      <xdr:col>24</xdr:col>
      <xdr:colOff>114300</xdr:colOff>
      <xdr:row>41</xdr:row>
      <xdr:rowOff>10414</xdr:rowOff>
    </xdr:to>
    <xdr:cxnSp macro="">
      <xdr:nvCxnSpPr>
        <xdr:cNvPr id="61" name="直線コネクタ 60">
          <a:extLst>
            <a:ext uri="{FF2B5EF4-FFF2-40B4-BE49-F238E27FC236}">
              <a16:creationId xmlns:a16="http://schemas.microsoft.com/office/drawing/2014/main" xmlns="" id="{00000000-0008-0000-0400-00003D000000}"/>
            </a:ext>
          </a:extLst>
        </xdr:cNvPr>
        <xdr:cNvCxnSpPr/>
      </xdr:nvCxnSpPr>
      <xdr:spPr>
        <a:xfrm>
          <a:off x="4737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51071</xdr:rowOff>
    </xdr:from>
    <xdr:ext cx="762000" cy="259045"/>
    <xdr:sp macro="" textlink="">
      <xdr:nvSpPr>
        <xdr:cNvPr id="62" name="人件費最大値テキスト">
          <a:extLst>
            <a:ext uri="{FF2B5EF4-FFF2-40B4-BE49-F238E27FC236}">
              <a16:creationId xmlns:a16="http://schemas.microsoft.com/office/drawing/2014/main" xmlns="" id="{00000000-0008-0000-0400-00003E000000}"/>
            </a:ext>
          </a:extLst>
        </xdr:cNvPr>
        <xdr:cNvSpPr txBox="1"/>
      </xdr:nvSpPr>
      <xdr:spPr>
        <a:xfrm>
          <a:off x="4914900" y="5708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136144</xdr:rowOff>
    </xdr:from>
    <xdr:to>
      <xdr:col>24</xdr:col>
      <xdr:colOff>114300</xdr:colOff>
      <xdr:row>34</xdr:row>
      <xdr:rowOff>136144</xdr:rowOff>
    </xdr:to>
    <xdr:cxnSp macro="">
      <xdr:nvCxnSpPr>
        <xdr:cNvPr id="63" name="直線コネクタ 62">
          <a:extLst>
            <a:ext uri="{FF2B5EF4-FFF2-40B4-BE49-F238E27FC236}">
              <a16:creationId xmlns:a16="http://schemas.microsoft.com/office/drawing/2014/main" xmlns="" id="{00000000-0008-0000-0400-00003F000000}"/>
            </a:ext>
          </a:extLst>
        </xdr:cNvPr>
        <xdr:cNvCxnSpPr/>
      </xdr:nvCxnSpPr>
      <xdr:spPr>
        <a:xfrm>
          <a:off x="4737100" y="5965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138430</xdr:rowOff>
    </xdr:from>
    <xdr:to>
      <xdr:col>24</xdr:col>
      <xdr:colOff>25400</xdr:colOff>
      <xdr:row>38</xdr:row>
      <xdr:rowOff>30988</xdr:rowOff>
    </xdr:to>
    <xdr:cxnSp macro="">
      <xdr:nvCxnSpPr>
        <xdr:cNvPr id="64" name="直線コネクタ 63">
          <a:extLst>
            <a:ext uri="{FF2B5EF4-FFF2-40B4-BE49-F238E27FC236}">
              <a16:creationId xmlns:a16="http://schemas.microsoft.com/office/drawing/2014/main" xmlns="" id="{00000000-0008-0000-0400-000040000000}"/>
            </a:ext>
          </a:extLst>
        </xdr:cNvPr>
        <xdr:cNvCxnSpPr/>
      </xdr:nvCxnSpPr>
      <xdr:spPr>
        <a:xfrm>
          <a:off x="3987800" y="6482080"/>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124731</xdr:rowOff>
    </xdr:from>
    <xdr:ext cx="762000" cy="259045"/>
    <xdr:sp macro="" textlink="">
      <xdr:nvSpPr>
        <xdr:cNvPr id="65" name="人件費平均値テキスト">
          <a:extLst>
            <a:ext uri="{FF2B5EF4-FFF2-40B4-BE49-F238E27FC236}">
              <a16:creationId xmlns:a16="http://schemas.microsoft.com/office/drawing/2014/main" xmlns="" id="{00000000-0008-0000-0400-000041000000}"/>
            </a:ext>
          </a:extLst>
        </xdr:cNvPr>
        <xdr:cNvSpPr txBox="1"/>
      </xdr:nvSpPr>
      <xdr:spPr>
        <a:xfrm>
          <a:off x="4914900" y="6125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108204</xdr:rowOff>
    </xdr:from>
    <xdr:to>
      <xdr:col>24</xdr:col>
      <xdr:colOff>76200</xdr:colOff>
      <xdr:row>37</xdr:row>
      <xdr:rowOff>38354</xdr:rowOff>
    </xdr:to>
    <xdr:sp macro="" textlink="">
      <xdr:nvSpPr>
        <xdr:cNvPr id="66" name="フローチャート: 判断 65">
          <a:extLst>
            <a:ext uri="{FF2B5EF4-FFF2-40B4-BE49-F238E27FC236}">
              <a16:creationId xmlns:a16="http://schemas.microsoft.com/office/drawing/2014/main" xmlns="" id="{00000000-0008-0000-0400-000042000000}"/>
            </a:ext>
          </a:extLst>
        </xdr:cNvPr>
        <xdr:cNvSpPr/>
      </xdr:nvSpPr>
      <xdr:spPr>
        <a:xfrm>
          <a:off x="4775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138430</xdr:rowOff>
    </xdr:from>
    <xdr:to>
      <xdr:col>19</xdr:col>
      <xdr:colOff>187325</xdr:colOff>
      <xdr:row>37</xdr:row>
      <xdr:rowOff>156718</xdr:rowOff>
    </xdr:to>
    <xdr:cxnSp macro="">
      <xdr:nvCxnSpPr>
        <xdr:cNvPr id="67" name="直線コネクタ 66">
          <a:extLst>
            <a:ext uri="{FF2B5EF4-FFF2-40B4-BE49-F238E27FC236}">
              <a16:creationId xmlns:a16="http://schemas.microsoft.com/office/drawing/2014/main" xmlns="" id="{00000000-0008-0000-0400-000043000000}"/>
            </a:ext>
          </a:extLst>
        </xdr:cNvPr>
        <xdr:cNvCxnSpPr/>
      </xdr:nvCxnSpPr>
      <xdr:spPr>
        <a:xfrm flipV="1">
          <a:off x="3098800" y="648208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89916</xdr:rowOff>
    </xdr:from>
    <xdr:to>
      <xdr:col>20</xdr:col>
      <xdr:colOff>38100</xdr:colOff>
      <xdr:row>37</xdr:row>
      <xdr:rowOff>20066</xdr:rowOff>
    </xdr:to>
    <xdr:sp macro="" textlink="">
      <xdr:nvSpPr>
        <xdr:cNvPr id="68" name="フローチャート: 判断 67">
          <a:extLst>
            <a:ext uri="{FF2B5EF4-FFF2-40B4-BE49-F238E27FC236}">
              <a16:creationId xmlns:a16="http://schemas.microsoft.com/office/drawing/2014/main" xmlns="" id="{00000000-0008-0000-0400-000044000000}"/>
            </a:ext>
          </a:extLst>
        </xdr:cNvPr>
        <xdr:cNvSpPr/>
      </xdr:nvSpPr>
      <xdr:spPr>
        <a:xfrm>
          <a:off x="3937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30243</xdr:rowOff>
    </xdr:from>
    <xdr:ext cx="736600" cy="259045"/>
    <xdr:sp macro="" textlink="">
      <xdr:nvSpPr>
        <xdr:cNvPr id="69" name="テキスト ボックス 68">
          <a:extLst>
            <a:ext uri="{FF2B5EF4-FFF2-40B4-BE49-F238E27FC236}">
              <a16:creationId xmlns:a16="http://schemas.microsoft.com/office/drawing/2014/main" xmlns="" id="{00000000-0008-0000-0400-000045000000}"/>
            </a:ext>
          </a:extLst>
        </xdr:cNvPr>
        <xdr:cNvSpPr txBox="1"/>
      </xdr:nvSpPr>
      <xdr:spPr>
        <a:xfrm>
          <a:off x="3606800" y="6030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143002</xdr:rowOff>
    </xdr:from>
    <xdr:to>
      <xdr:col>15</xdr:col>
      <xdr:colOff>98425</xdr:colOff>
      <xdr:row>37</xdr:row>
      <xdr:rowOff>156718</xdr:rowOff>
    </xdr:to>
    <xdr:cxnSp macro="">
      <xdr:nvCxnSpPr>
        <xdr:cNvPr id="70" name="直線コネクタ 69">
          <a:extLst>
            <a:ext uri="{FF2B5EF4-FFF2-40B4-BE49-F238E27FC236}">
              <a16:creationId xmlns:a16="http://schemas.microsoft.com/office/drawing/2014/main" xmlns="" id="{00000000-0008-0000-0400-000046000000}"/>
            </a:ext>
          </a:extLst>
        </xdr:cNvPr>
        <xdr:cNvCxnSpPr/>
      </xdr:nvCxnSpPr>
      <xdr:spPr>
        <a:xfrm>
          <a:off x="2209800" y="648665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94488</xdr:rowOff>
    </xdr:from>
    <xdr:to>
      <xdr:col>15</xdr:col>
      <xdr:colOff>149225</xdr:colOff>
      <xdr:row>37</xdr:row>
      <xdr:rowOff>24638</xdr:rowOff>
    </xdr:to>
    <xdr:sp macro="" textlink="">
      <xdr:nvSpPr>
        <xdr:cNvPr id="71" name="フローチャート: 判断 70">
          <a:extLst>
            <a:ext uri="{FF2B5EF4-FFF2-40B4-BE49-F238E27FC236}">
              <a16:creationId xmlns:a16="http://schemas.microsoft.com/office/drawing/2014/main" xmlns="" id="{00000000-0008-0000-0400-000047000000}"/>
            </a:ext>
          </a:extLst>
        </xdr:cNvPr>
        <xdr:cNvSpPr/>
      </xdr:nvSpPr>
      <xdr:spPr>
        <a:xfrm>
          <a:off x="3048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34815</xdr:rowOff>
    </xdr:from>
    <xdr:ext cx="762000" cy="259045"/>
    <xdr:sp macro="" textlink="">
      <xdr:nvSpPr>
        <xdr:cNvPr id="72" name="テキスト ボックス 71">
          <a:extLst>
            <a:ext uri="{FF2B5EF4-FFF2-40B4-BE49-F238E27FC236}">
              <a16:creationId xmlns:a16="http://schemas.microsoft.com/office/drawing/2014/main" xmlns="" id="{00000000-0008-0000-0400-000048000000}"/>
            </a:ext>
          </a:extLst>
        </xdr:cNvPr>
        <xdr:cNvSpPr txBox="1"/>
      </xdr:nvSpPr>
      <xdr:spPr>
        <a:xfrm>
          <a:off x="2717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143002</xdr:rowOff>
    </xdr:from>
    <xdr:to>
      <xdr:col>11</xdr:col>
      <xdr:colOff>9525</xdr:colOff>
      <xdr:row>37</xdr:row>
      <xdr:rowOff>147574</xdr:rowOff>
    </xdr:to>
    <xdr:cxnSp macro="">
      <xdr:nvCxnSpPr>
        <xdr:cNvPr id="73" name="直線コネクタ 72">
          <a:extLst>
            <a:ext uri="{FF2B5EF4-FFF2-40B4-BE49-F238E27FC236}">
              <a16:creationId xmlns:a16="http://schemas.microsoft.com/office/drawing/2014/main" xmlns="" id="{00000000-0008-0000-0400-000049000000}"/>
            </a:ext>
          </a:extLst>
        </xdr:cNvPr>
        <xdr:cNvCxnSpPr/>
      </xdr:nvCxnSpPr>
      <xdr:spPr>
        <a:xfrm flipV="1">
          <a:off x="1320800" y="648665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80772</xdr:rowOff>
    </xdr:from>
    <xdr:to>
      <xdr:col>11</xdr:col>
      <xdr:colOff>60325</xdr:colOff>
      <xdr:row>37</xdr:row>
      <xdr:rowOff>10922</xdr:rowOff>
    </xdr:to>
    <xdr:sp macro="" textlink="">
      <xdr:nvSpPr>
        <xdr:cNvPr id="74" name="フローチャート: 判断 73">
          <a:extLst>
            <a:ext uri="{FF2B5EF4-FFF2-40B4-BE49-F238E27FC236}">
              <a16:creationId xmlns:a16="http://schemas.microsoft.com/office/drawing/2014/main" xmlns="" id="{00000000-0008-0000-0400-00004A000000}"/>
            </a:ext>
          </a:extLst>
        </xdr:cNvPr>
        <xdr:cNvSpPr/>
      </xdr:nvSpPr>
      <xdr:spPr>
        <a:xfrm>
          <a:off x="2159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21099</xdr:rowOff>
    </xdr:from>
    <xdr:ext cx="762000" cy="259045"/>
    <xdr:sp macro="" textlink="">
      <xdr:nvSpPr>
        <xdr:cNvPr id="75" name="テキスト ボックス 74">
          <a:extLst>
            <a:ext uri="{FF2B5EF4-FFF2-40B4-BE49-F238E27FC236}">
              <a16:creationId xmlns:a16="http://schemas.microsoft.com/office/drawing/2014/main" xmlns="" id="{00000000-0008-0000-0400-00004B000000}"/>
            </a:ext>
          </a:extLst>
        </xdr:cNvPr>
        <xdr:cNvSpPr txBox="1"/>
      </xdr:nvSpPr>
      <xdr:spPr>
        <a:xfrm>
          <a:off x="1828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a:extLst>
            <a:ext uri="{FF2B5EF4-FFF2-40B4-BE49-F238E27FC236}">
              <a16:creationId xmlns:a16="http://schemas.microsoft.com/office/drawing/2014/main" xmlns="" id="{00000000-0008-0000-0400-00004C000000}"/>
            </a:ext>
          </a:extLst>
        </xdr:cNvPr>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66819</xdr:rowOff>
    </xdr:from>
    <xdr:ext cx="762000" cy="259045"/>
    <xdr:sp macro="" textlink="">
      <xdr:nvSpPr>
        <xdr:cNvPr id="77" name="テキスト ボックス 76">
          <a:extLst>
            <a:ext uri="{FF2B5EF4-FFF2-40B4-BE49-F238E27FC236}">
              <a16:creationId xmlns:a16="http://schemas.microsoft.com/office/drawing/2014/main" xmlns="" id="{00000000-0008-0000-0400-00004D000000}"/>
            </a:ext>
          </a:extLst>
        </xdr:cNvPr>
        <xdr:cNvSpPr txBox="1"/>
      </xdr:nvSpPr>
      <xdr:spPr>
        <a:xfrm>
          <a:off x="939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xmlns=""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xmlns=""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xmlns=""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xmlns=""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xmlns=""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151638</xdr:rowOff>
    </xdr:from>
    <xdr:to>
      <xdr:col>24</xdr:col>
      <xdr:colOff>76200</xdr:colOff>
      <xdr:row>38</xdr:row>
      <xdr:rowOff>81788</xdr:rowOff>
    </xdr:to>
    <xdr:sp macro="" textlink="">
      <xdr:nvSpPr>
        <xdr:cNvPr id="83" name="楕円 82">
          <a:extLst>
            <a:ext uri="{FF2B5EF4-FFF2-40B4-BE49-F238E27FC236}">
              <a16:creationId xmlns:a16="http://schemas.microsoft.com/office/drawing/2014/main" xmlns="" id="{00000000-0008-0000-0400-000053000000}"/>
            </a:ext>
          </a:extLst>
        </xdr:cNvPr>
        <xdr:cNvSpPr/>
      </xdr:nvSpPr>
      <xdr:spPr>
        <a:xfrm>
          <a:off x="4775200" y="649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123715</xdr:rowOff>
    </xdr:from>
    <xdr:ext cx="762000" cy="259045"/>
    <xdr:sp macro="" textlink="">
      <xdr:nvSpPr>
        <xdr:cNvPr id="84" name="人件費該当値テキスト">
          <a:extLst>
            <a:ext uri="{FF2B5EF4-FFF2-40B4-BE49-F238E27FC236}">
              <a16:creationId xmlns:a16="http://schemas.microsoft.com/office/drawing/2014/main" xmlns="" id="{00000000-0008-0000-0400-000054000000}"/>
            </a:ext>
          </a:extLst>
        </xdr:cNvPr>
        <xdr:cNvSpPr txBox="1"/>
      </xdr:nvSpPr>
      <xdr:spPr>
        <a:xfrm>
          <a:off x="49149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87630</xdr:rowOff>
    </xdr:from>
    <xdr:to>
      <xdr:col>20</xdr:col>
      <xdr:colOff>38100</xdr:colOff>
      <xdr:row>38</xdr:row>
      <xdr:rowOff>17780</xdr:rowOff>
    </xdr:to>
    <xdr:sp macro="" textlink="">
      <xdr:nvSpPr>
        <xdr:cNvPr id="85" name="楕円 84">
          <a:extLst>
            <a:ext uri="{FF2B5EF4-FFF2-40B4-BE49-F238E27FC236}">
              <a16:creationId xmlns:a16="http://schemas.microsoft.com/office/drawing/2014/main" xmlns="" id="{00000000-0008-0000-0400-000055000000}"/>
            </a:ext>
          </a:extLst>
        </xdr:cNvPr>
        <xdr:cNvSpPr/>
      </xdr:nvSpPr>
      <xdr:spPr>
        <a:xfrm>
          <a:off x="3937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2557</xdr:rowOff>
    </xdr:from>
    <xdr:ext cx="736600" cy="259045"/>
    <xdr:sp macro="" textlink="">
      <xdr:nvSpPr>
        <xdr:cNvPr id="86" name="テキスト ボックス 85">
          <a:extLst>
            <a:ext uri="{FF2B5EF4-FFF2-40B4-BE49-F238E27FC236}">
              <a16:creationId xmlns:a16="http://schemas.microsoft.com/office/drawing/2014/main" xmlns="" id="{00000000-0008-0000-0400-000056000000}"/>
            </a:ext>
          </a:extLst>
        </xdr:cNvPr>
        <xdr:cNvSpPr txBox="1"/>
      </xdr:nvSpPr>
      <xdr:spPr>
        <a:xfrm>
          <a:off x="3606800" y="6517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105918</xdr:rowOff>
    </xdr:from>
    <xdr:to>
      <xdr:col>15</xdr:col>
      <xdr:colOff>149225</xdr:colOff>
      <xdr:row>38</xdr:row>
      <xdr:rowOff>36068</xdr:rowOff>
    </xdr:to>
    <xdr:sp macro="" textlink="">
      <xdr:nvSpPr>
        <xdr:cNvPr id="87" name="楕円 86">
          <a:extLst>
            <a:ext uri="{FF2B5EF4-FFF2-40B4-BE49-F238E27FC236}">
              <a16:creationId xmlns:a16="http://schemas.microsoft.com/office/drawing/2014/main" xmlns="" id="{00000000-0008-0000-0400-000057000000}"/>
            </a:ext>
          </a:extLst>
        </xdr:cNvPr>
        <xdr:cNvSpPr/>
      </xdr:nvSpPr>
      <xdr:spPr>
        <a:xfrm>
          <a:off x="3048000" y="64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20845</xdr:rowOff>
    </xdr:from>
    <xdr:ext cx="762000" cy="259045"/>
    <xdr:sp macro="" textlink="">
      <xdr:nvSpPr>
        <xdr:cNvPr id="88" name="テキスト ボックス 87">
          <a:extLst>
            <a:ext uri="{FF2B5EF4-FFF2-40B4-BE49-F238E27FC236}">
              <a16:creationId xmlns:a16="http://schemas.microsoft.com/office/drawing/2014/main" xmlns="" id="{00000000-0008-0000-0400-000058000000}"/>
            </a:ext>
          </a:extLst>
        </xdr:cNvPr>
        <xdr:cNvSpPr txBox="1"/>
      </xdr:nvSpPr>
      <xdr:spPr>
        <a:xfrm>
          <a:off x="2717800" y="6535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92202</xdr:rowOff>
    </xdr:from>
    <xdr:to>
      <xdr:col>11</xdr:col>
      <xdr:colOff>60325</xdr:colOff>
      <xdr:row>38</xdr:row>
      <xdr:rowOff>22352</xdr:rowOff>
    </xdr:to>
    <xdr:sp macro="" textlink="">
      <xdr:nvSpPr>
        <xdr:cNvPr id="89" name="楕円 88">
          <a:extLst>
            <a:ext uri="{FF2B5EF4-FFF2-40B4-BE49-F238E27FC236}">
              <a16:creationId xmlns:a16="http://schemas.microsoft.com/office/drawing/2014/main" xmlns="" id="{00000000-0008-0000-0400-000059000000}"/>
            </a:ext>
          </a:extLst>
        </xdr:cNvPr>
        <xdr:cNvSpPr/>
      </xdr:nvSpPr>
      <xdr:spPr>
        <a:xfrm>
          <a:off x="2159000" y="643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7129</xdr:rowOff>
    </xdr:from>
    <xdr:ext cx="762000" cy="259045"/>
    <xdr:sp macro="" textlink="">
      <xdr:nvSpPr>
        <xdr:cNvPr id="90" name="テキスト ボックス 89">
          <a:extLst>
            <a:ext uri="{FF2B5EF4-FFF2-40B4-BE49-F238E27FC236}">
              <a16:creationId xmlns:a16="http://schemas.microsoft.com/office/drawing/2014/main" xmlns="" id="{00000000-0008-0000-0400-00005A000000}"/>
            </a:ext>
          </a:extLst>
        </xdr:cNvPr>
        <xdr:cNvSpPr txBox="1"/>
      </xdr:nvSpPr>
      <xdr:spPr>
        <a:xfrm>
          <a:off x="1828800" y="6522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96774</xdr:rowOff>
    </xdr:from>
    <xdr:to>
      <xdr:col>6</xdr:col>
      <xdr:colOff>171450</xdr:colOff>
      <xdr:row>38</xdr:row>
      <xdr:rowOff>26924</xdr:rowOff>
    </xdr:to>
    <xdr:sp macro="" textlink="">
      <xdr:nvSpPr>
        <xdr:cNvPr id="91" name="楕円 90">
          <a:extLst>
            <a:ext uri="{FF2B5EF4-FFF2-40B4-BE49-F238E27FC236}">
              <a16:creationId xmlns:a16="http://schemas.microsoft.com/office/drawing/2014/main" xmlns="" id="{00000000-0008-0000-0400-00005B000000}"/>
            </a:ext>
          </a:extLst>
        </xdr:cNvPr>
        <xdr:cNvSpPr/>
      </xdr:nvSpPr>
      <xdr:spPr>
        <a:xfrm>
          <a:off x="1270000" y="644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11701</xdr:rowOff>
    </xdr:from>
    <xdr:ext cx="762000" cy="259045"/>
    <xdr:sp macro="" textlink="">
      <xdr:nvSpPr>
        <xdr:cNvPr id="92" name="テキスト ボックス 91">
          <a:extLst>
            <a:ext uri="{FF2B5EF4-FFF2-40B4-BE49-F238E27FC236}">
              <a16:creationId xmlns:a16="http://schemas.microsoft.com/office/drawing/2014/main" xmlns="" id="{00000000-0008-0000-0400-00005C000000}"/>
            </a:ext>
          </a:extLst>
        </xdr:cNvPr>
        <xdr:cNvSpPr txBox="1"/>
      </xdr:nvSpPr>
      <xdr:spPr>
        <a:xfrm>
          <a:off x="939800" y="652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xmlns=""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xmlns=""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xmlns=""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xmlns=""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xmlns=""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xmlns=""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xmlns=""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xmlns=""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xmlns=""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xmlns=""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xmlns=""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物件費が類似団体内平均と比較して高い水準であるのは近年のアウトソーシングやハードウェア・ソフトウェアのリース契約による調達が大きな要因であると思われる。業務毎に個別システムが構築され、それぞれで保守料や使用料が発生し、大きな負担となってき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今後は機器の共同化、プラットフォームの統一化を図り、重複する経費をできる限り削減していく必要がある。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xmlns=""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xmlns=""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xmlns=""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xmlns=""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xmlns=""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xmlns=""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xmlns=""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xmlns=""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xmlns=""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xmlns=""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xmlns=""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xmlns=""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xmlns=""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14986</xdr:rowOff>
    </xdr:from>
    <xdr:to>
      <xdr:col>82</xdr:col>
      <xdr:colOff>107950</xdr:colOff>
      <xdr:row>21</xdr:row>
      <xdr:rowOff>74422</xdr:rowOff>
    </xdr:to>
    <xdr:cxnSp macro="">
      <xdr:nvCxnSpPr>
        <xdr:cNvPr id="117" name="直線コネクタ 116">
          <a:extLst>
            <a:ext uri="{FF2B5EF4-FFF2-40B4-BE49-F238E27FC236}">
              <a16:creationId xmlns:a16="http://schemas.microsoft.com/office/drawing/2014/main" xmlns="" id="{00000000-0008-0000-0400-000075000000}"/>
            </a:ext>
          </a:extLst>
        </xdr:cNvPr>
        <xdr:cNvCxnSpPr/>
      </xdr:nvCxnSpPr>
      <xdr:spPr>
        <a:xfrm flipV="1">
          <a:off x="16510000" y="2586736"/>
          <a:ext cx="0" cy="1088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46499</xdr:rowOff>
    </xdr:from>
    <xdr:ext cx="762000" cy="259045"/>
    <xdr:sp macro="" textlink="">
      <xdr:nvSpPr>
        <xdr:cNvPr id="118" name="物件費最小値テキスト">
          <a:extLst>
            <a:ext uri="{FF2B5EF4-FFF2-40B4-BE49-F238E27FC236}">
              <a16:creationId xmlns:a16="http://schemas.microsoft.com/office/drawing/2014/main" xmlns="" id="{00000000-0008-0000-0400-000076000000}"/>
            </a:ext>
          </a:extLst>
        </xdr:cNvPr>
        <xdr:cNvSpPr txBox="1"/>
      </xdr:nvSpPr>
      <xdr:spPr>
        <a:xfrm>
          <a:off x="16598900" y="3646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74422</xdr:rowOff>
    </xdr:from>
    <xdr:to>
      <xdr:col>82</xdr:col>
      <xdr:colOff>196850</xdr:colOff>
      <xdr:row>21</xdr:row>
      <xdr:rowOff>74422</xdr:rowOff>
    </xdr:to>
    <xdr:cxnSp macro="">
      <xdr:nvCxnSpPr>
        <xdr:cNvPr id="119" name="直線コネクタ 118">
          <a:extLst>
            <a:ext uri="{FF2B5EF4-FFF2-40B4-BE49-F238E27FC236}">
              <a16:creationId xmlns:a16="http://schemas.microsoft.com/office/drawing/2014/main" xmlns="" id="{00000000-0008-0000-0400-000077000000}"/>
            </a:ext>
          </a:extLst>
        </xdr:cNvPr>
        <xdr:cNvCxnSpPr/>
      </xdr:nvCxnSpPr>
      <xdr:spPr>
        <a:xfrm>
          <a:off x="16421100" y="3674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101363</xdr:rowOff>
    </xdr:from>
    <xdr:ext cx="762000" cy="259045"/>
    <xdr:sp macro="" textlink="">
      <xdr:nvSpPr>
        <xdr:cNvPr id="120" name="物件費最大値テキスト">
          <a:extLst>
            <a:ext uri="{FF2B5EF4-FFF2-40B4-BE49-F238E27FC236}">
              <a16:creationId xmlns:a16="http://schemas.microsoft.com/office/drawing/2014/main" xmlns="" id="{00000000-0008-0000-0400-000078000000}"/>
            </a:ext>
          </a:extLst>
        </xdr:cNvPr>
        <xdr:cNvSpPr txBox="1"/>
      </xdr:nvSpPr>
      <xdr:spPr>
        <a:xfrm>
          <a:off x="16598900" y="2330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14986</xdr:rowOff>
    </xdr:from>
    <xdr:to>
      <xdr:col>82</xdr:col>
      <xdr:colOff>196850</xdr:colOff>
      <xdr:row>15</xdr:row>
      <xdr:rowOff>14986</xdr:rowOff>
    </xdr:to>
    <xdr:cxnSp macro="">
      <xdr:nvCxnSpPr>
        <xdr:cNvPr id="121" name="直線コネクタ 120">
          <a:extLst>
            <a:ext uri="{FF2B5EF4-FFF2-40B4-BE49-F238E27FC236}">
              <a16:creationId xmlns:a16="http://schemas.microsoft.com/office/drawing/2014/main" xmlns="" id="{00000000-0008-0000-0400-000079000000}"/>
            </a:ext>
          </a:extLst>
        </xdr:cNvPr>
        <xdr:cNvCxnSpPr/>
      </xdr:nvCxnSpPr>
      <xdr:spPr>
        <a:xfrm>
          <a:off x="16421100" y="2586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94996</xdr:rowOff>
    </xdr:from>
    <xdr:to>
      <xdr:col>82</xdr:col>
      <xdr:colOff>107950</xdr:colOff>
      <xdr:row>18</xdr:row>
      <xdr:rowOff>99568</xdr:rowOff>
    </xdr:to>
    <xdr:cxnSp macro="">
      <xdr:nvCxnSpPr>
        <xdr:cNvPr id="122" name="直線コネクタ 121">
          <a:extLst>
            <a:ext uri="{FF2B5EF4-FFF2-40B4-BE49-F238E27FC236}">
              <a16:creationId xmlns:a16="http://schemas.microsoft.com/office/drawing/2014/main" xmlns="" id="{00000000-0008-0000-0400-00007A000000}"/>
            </a:ext>
          </a:extLst>
        </xdr:cNvPr>
        <xdr:cNvCxnSpPr/>
      </xdr:nvCxnSpPr>
      <xdr:spPr>
        <a:xfrm flipV="1">
          <a:off x="15671800" y="318109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21861</xdr:rowOff>
    </xdr:from>
    <xdr:ext cx="762000" cy="259045"/>
    <xdr:sp macro="" textlink="">
      <xdr:nvSpPr>
        <xdr:cNvPr id="123" name="物件費平均値テキスト">
          <a:extLst>
            <a:ext uri="{FF2B5EF4-FFF2-40B4-BE49-F238E27FC236}">
              <a16:creationId xmlns:a16="http://schemas.microsoft.com/office/drawing/2014/main" xmlns="" id="{00000000-0008-0000-0400-00007B000000}"/>
            </a:ext>
          </a:extLst>
        </xdr:cNvPr>
        <xdr:cNvSpPr txBox="1"/>
      </xdr:nvSpPr>
      <xdr:spPr>
        <a:xfrm>
          <a:off x="16598900" y="2765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5334</xdr:rowOff>
    </xdr:from>
    <xdr:to>
      <xdr:col>82</xdr:col>
      <xdr:colOff>158750</xdr:colOff>
      <xdr:row>17</xdr:row>
      <xdr:rowOff>106934</xdr:rowOff>
    </xdr:to>
    <xdr:sp macro="" textlink="">
      <xdr:nvSpPr>
        <xdr:cNvPr id="124" name="フローチャート: 判断 123">
          <a:extLst>
            <a:ext uri="{FF2B5EF4-FFF2-40B4-BE49-F238E27FC236}">
              <a16:creationId xmlns:a16="http://schemas.microsoft.com/office/drawing/2014/main" xmlns="" id="{00000000-0008-0000-0400-00007C000000}"/>
            </a:ext>
          </a:extLst>
        </xdr:cNvPr>
        <xdr:cNvSpPr/>
      </xdr:nvSpPr>
      <xdr:spPr>
        <a:xfrm>
          <a:off x="164592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99568</xdr:rowOff>
    </xdr:from>
    <xdr:to>
      <xdr:col>78</xdr:col>
      <xdr:colOff>69850</xdr:colOff>
      <xdr:row>18</xdr:row>
      <xdr:rowOff>140716</xdr:rowOff>
    </xdr:to>
    <xdr:cxnSp macro="">
      <xdr:nvCxnSpPr>
        <xdr:cNvPr id="125" name="直線コネクタ 124">
          <a:extLst>
            <a:ext uri="{FF2B5EF4-FFF2-40B4-BE49-F238E27FC236}">
              <a16:creationId xmlns:a16="http://schemas.microsoft.com/office/drawing/2014/main" xmlns="" id="{00000000-0008-0000-0400-00007D000000}"/>
            </a:ext>
          </a:extLst>
        </xdr:cNvPr>
        <xdr:cNvCxnSpPr/>
      </xdr:nvCxnSpPr>
      <xdr:spPr>
        <a:xfrm flipV="1">
          <a:off x="14782800" y="318566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158496</xdr:rowOff>
    </xdr:from>
    <xdr:to>
      <xdr:col>78</xdr:col>
      <xdr:colOff>120650</xdr:colOff>
      <xdr:row>17</xdr:row>
      <xdr:rowOff>88646</xdr:rowOff>
    </xdr:to>
    <xdr:sp macro="" textlink="">
      <xdr:nvSpPr>
        <xdr:cNvPr id="126" name="フローチャート: 判断 125">
          <a:extLst>
            <a:ext uri="{FF2B5EF4-FFF2-40B4-BE49-F238E27FC236}">
              <a16:creationId xmlns:a16="http://schemas.microsoft.com/office/drawing/2014/main" xmlns="" id="{00000000-0008-0000-0400-00007E000000}"/>
            </a:ext>
          </a:extLst>
        </xdr:cNvPr>
        <xdr:cNvSpPr/>
      </xdr:nvSpPr>
      <xdr:spPr>
        <a:xfrm>
          <a:off x="15621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98823</xdr:rowOff>
    </xdr:from>
    <xdr:ext cx="736600" cy="259045"/>
    <xdr:sp macro="" textlink="">
      <xdr:nvSpPr>
        <xdr:cNvPr id="127" name="テキスト ボックス 126">
          <a:extLst>
            <a:ext uri="{FF2B5EF4-FFF2-40B4-BE49-F238E27FC236}">
              <a16:creationId xmlns:a16="http://schemas.microsoft.com/office/drawing/2014/main" xmlns="" id="{00000000-0008-0000-0400-00007F000000}"/>
            </a:ext>
          </a:extLst>
        </xdr:cNvPr>
        <xdr:cNvSpPr txBox="1"/>
      </xdr:nvSpPr>
      <xdr:spPr>
        <a:xfrm>
          <a:off x="15290800" y="2670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104140</xdr:rowOff>
    </xdr:from>
    <xdr:to>
      <xdr:col>73</xdr:col>
      <xdr:colOff>180975</xdr:colOff>
      <xdr:row>18</xdr:row>
      <xdr:rowOff>140716</xdr:rowOff>
    </xdr:to>
    <xdr:cxnSp macro="">
      <xdr:nvCxnSpPr>
        <xdr:cNvPr id="128" name="直線コネクタ 127">
          <a:extLst>
            <a:ext uri="{FF2B5EF4-FFF2-40B4-BE49-F238E27FC236}">
              <a16:creationId xmlns:a16="http://schemas.microsoft.com/office/drawing/2014/main" xmlns="" id="{00000000-0008-0000-0400-000080000000}"/>
            </a:ext>
          </a:extLst>
        </xdr:cNvPr>
        <xdr:cNvCxnSpPr/>
      </xdr:nvCxnSpPr>
      <xdr:spPr>
        <a:xfrm>
          <a:off x="13893800" y="319024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126492</xdr:rowOff>
    </xdr:from>
    <xdr:to>
      <xdr:col>74</xdr:col>
      <xdr:colOff>31750</xdr:colOff>
      <xdr:row>17</xdr:row>
      <xdr:rowOff>56642</xdr:rowOff>
    </xdr:to>
    <xdr:sp macro="" textlink="">
      <xdr:nvSpPr>
        <xdr:cNvPr id="129" name="フローチャート: 判断 128">
          <a:extLst>
            <a:ext uri="{FF2B5EF4-FFF2-40B4-BE49-F238E27FC236}">
              <a16:creationId xmlns:a16="http://schemas.microsoft.com/office/drawing/2014/main" xmlns="" id="{00000000-0008-0000-0400-000081000000}"/>
            </a:ext>
          </a:extLst>
        </xdr:cNvPr>
        <xdr:cNvSpPr/>
      </xdr:nvSpPr>
      <xdr:spPr>
        <a:xfrm>
          <a:off x="147320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66819</xdr:rowOff>
    </xdr:from>
    <xdr:ext cx="762000" cy="259045"/>
    <xdr:sp macro="" textlink="">
      <xdr:nvSpPr>
        <xdr:cNvPr id="130" name="テキスト ボックス 129">
          <a:extLst>
            <a:ext uri="{FF2B5EF4-FFF2-40B4-BE49-F238E27FC236}">
              <a16:creationId xmlns:a16="http://schemas.microsoft.com/office/drawing/2014/main" xmlns="" id="{00000000-0008-0000-0400-000082000000}"/>
            </a:ext>
          </a:extLst>
        </xdr:cNvPr>
        <xdr:cNvSpPr txBox="1"/>
      </xdr:nvSpPr>
      <xdr:spPr>
        <a:xfrm>
          <a:off x="14401800" y="2638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104140</xdr:rowOff>
    </xdr:from>
    <xdr:to>
      <xdr:col>69</xdr:col>
      <xdr:colOff>92075</xdr:colOff>
      <xdr:row>18</xdr:row>
      <xdr:rowOff>159004</xdr:rowOff>
    </xdr:to>
    <xdr:cxnSp macro="">
      <xdr:nvCxnSpPr>
        <xdr:cNvPr id="131" name="直線コネクタ 130">
          <a:extLst>
            <a:ext uri="{FF2B5EF4-FFF2-40B4-BE49-F238E27FC236}">
              <a16:creationId xmlns:a16="http://schemas.microsoft.com/office/drawing/2014/main" xmlns="" id="{00000000-0008-0000-0400-000083000000}"/>
            </a:ext>
          </a:extLst>
        </xdr:cNvPr>
        <xdr:cNvCxnSpPr/>
      </xdr:nvCxnSpPr>
      <xdr:spPr>
        <a:xfrm flipV="1">
          <a:off x="13004800" y="319024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89916</xdr:rowOff>
    </xdr:from>
    <xdr:to>
      <xdr:col>69</xdr:col>
      <xdr:colOff>142875</xdr:colOff>
      <xdr:row>17</xdr:row>
      <xdr:rowOff>20066</xdr:rowOff>
    </xdr:to>
    <xdr:sp macro="" textlink="">
      <xdr:nvSpPr>
        <xdr:cNvPr id="132" name="フローチャート: 判断 131">
          <a:extLst>
            <a:ext uri="{FF2B5EF4-FFF2-40B4-BE49-F238E27FC236}">
              <a16:creationId xmlns:a16="http://schemas.microsoft.com/office/drawing/2014/main" xmlns="" id="{00000000-0008-0000-0400-000084000000}"/>
            </a:ext>
          </a:extLst>
        </xdr:cNvPr>
        <xdr:cNvSpPr/>
      </xdr:nvSpPr>
      <xdr:spPr>
        <a:xfrm>
          <a:off x="138430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30243</xdr:rowOff>
    </xdr:from>
    <xdr:ext cx="762000" cy="259045"/>
    <xdr:sp macro="" textlink="">
      <xdr:nvSpPr>
        <xdr:cNvPr id="133" name="テキスト ボックス 132">
          <a:extLst>
            <a:ext uri="{FF2B5EF4-FFF2-40B4-BE49-F238E27FC236}">
              <a16:creationId xmlns:a16="http://schemas.microsoft.com/office/drawing/2014/main" xmlns="" id="{00000000-0008-0000-0400-000085000000}"/>
            </a:ext>
          </a:extLst>
        </xdr:cNvPr>
        <xdr:cNvSpPr txBox="1"/>
      </xdr:nvSpPr>
      <xdr:spPr>
        <a:xfrm>
          <a:off x="13512800" y="2601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85344</xdr:rowOff>
    </xdr:from>
    <xdr:to>
      <xdr:col>65</xdr:col>
      <xdr:colOff>53975</xdr:colOff>
      <xdr:row>17</xdr:row>
      <xdr:rowOff>15494</xdr:rowOff>
    </xdr:to>
    <xdr:sp macro="" textlink="">
      <xdr:nvSpPr>
        <xdr:cNvPr id="134" name="フローチャート: 判断 133">
          <a:extLst>
            <a:ext uri="{FF2B5EF4-FFF2-40B4-BE49-F238E27FC236}">
              <a16:creationId xmlns:a16="http://schemas.microsoft.com/office/drawing/2014/main" xmlns="" id="{00000000-0008-0000-0400-000086000000}"/>
            </a:ext>
          </a:extLst>
        </xdr:cNvPr>
        <xdr:cNvSpPr/>
      </xdr:nvSpPr>
      <xdr:spPr>
        <a:xfrm>
          <a:off x="12954000" y="282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25671</xdr:rowOff>
    </xdr:from>
    <xdr:ext cx="762000" cy="259045"/>
    <xdr:sp macro="" textlink="">
      <xdr:nvSpPr>
        <xdr:cNvPr id="135" name="テキスト ボックス 134">
          <a:extLst>
            <a:ext uri="{FF2B5EF4-FFF2-40B4-BE49-F238E27FC236}">
              <a16:creationId xmlns:a16="http://schemas.microsoft.com/office/drawing/2014/main" xmlns="" id="{00000000-0008-0000-0400-000087000000}"/>
            </a:ext>
          </a:extLst>
        </xdr:cNvPr>
        <xdr:cNvSpPr txBox="1"/>
      </xdr:nvSpPr>
      <xdr:spPr>
        <a:xfrm>
          <a:off x="12623800" y="2597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xmlns=""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xmlns=""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xmlns=""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xmlns=""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xmlns=""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44196</xdr:rowOff>
    </xdr:from>
    <xdr:to>
      <xdr:col>82</xdr:col>
      <xdr:colOff>158750</xdr:colOff>
      <xdr:row>18</xdr:row>
      <xdr:rowOff>145796</xdr:rowOff>
    </xdr:to>
    <xdr:sp macro="" textlink="">
      <xdr:nvSpPr>
        <xdr:cNvPr id="141" name="楕円 140">
          <a:extLst>
            <a:ext uri="{FF2B5EF4-FFF2-40B4-BE49-F238E27FC236}">
              <a16:creationId xmlns:a16="http://schemas.microsoft.com/office/drawing/2014/main" xmlns="" id="{00000000-0008-0000-0400-00008D000000}"/>
            </a:ext>
          </a:extLst>
        </xdr:cNvPr>
        <xdr:cNvSpPr/>
      </xdr:nvSpPr>
      <xdr:spPr>
        <a:xfrm>
          <a:off x="16459200" y="3130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16273</xdr:rowOff>
    </xdr:from>
    <xdr:ext cx="762000" cy="259045"/>
    <xdr:sp macro="" textlink="">
      <xdr:nvSpPr>
        <xdr:cNvPr id="142" name="物件費該当値テキスト">
          <a:extLst>
            <a:ext uri="{FF2B5EF4-FFF2-40B4-BE49-F238E27FC236}">
              <a16:creationId xmlns:a16="http://schemas.microsoft.com/office/drawing/2014/main" xmlns="" id="{00000000-0008-0000-0400-00008E000000}"/>
            </a:ext>
          </a:extLst>
        </xdr:cNvPr>
        <xdr:cNvSpPr txBox="1"/>
      </xdr:nvSpPr>
      <xdr:spPr>
        <a:xfrm>
          <a:off x="16598900" y="3102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48768</xdr:rowOff>
    </xdr:from>
    <xdr:to>
      <xdr:col>78</xdr:col>
      <xdr:colOff>120650</xdr:colOff>
      <xdr:row>18</xdr:row>
      <xdr:rowOff>150368</xdr:rowOff>
    </xdr:to>
    <xdr:sp macro="" textlink="">
      <xdr:nvSpPr>
        <xdr:cNvPr id="143" name="楕円 142">
          <a:extLst>
            <a:ext uri="{FF2B5EF4-FFF2-40B4-BE49-F238E27FC236}">
              <a16:creationId xmlns:a16="http://schemas.microsoft.com/office/drawing/2014/main" xmlns="" id="{00000000-0008-0000-0400-00008F000000}"/>
            </a:ext>
          </a:extLst>
        </xdr:cNvPr>
        <xdr:cNvSpPr/>
      </xdr:nvSpPr>
      <xdr:spPr>
        <a:xfrm>
          <a:off x="15621000" y="3134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135145</xdr:rowOff>
    </xdr:from>
    <xdr:ext cx="736600" cy="259045"/>
    <xdr:sp macro="" textlink="">
      <xdr:nvSpPr>
        <xdr:cNvPr id="144" name="テキスト ボックス 143">
          <a:extLst>
            <a:ext uri="{FF2B5EF4-FFF2-40B4-BE49-F238E27FC236}">
              <a16:creationId xmlns:a16="http://schemas.microsoft.com/office/drawing/2014/main" xmlns="" id="{00000000-0008-0000-0400-000090000000}"/>
            </a:ext>
          </a:extLst>
        </xdr:cNvPr>
        <xdr:cNvSpPr txBox="1"/>
      </xdr:nvSpPr>
      <xdr:spPr>
        <a:xfrm>
          <a:off x="15290800" y="32212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89916</xdr:rowOff>
    </xdr:from>
    <xdr:to>
      <xdr:col>74</xdr:col>
      <xdr:colOff>31750</xdr:colOff>
      <xdr:row>19</xdr:row>
      <xdr:rowOff>20066</xdr:rowOff>
    </xdr:to>
    <xdr:sp macro="" textlink="">
      <xdr:nvSpPr>
        <xdr:cNvPr id="145" name="楕円 144">
          <a:extLst>
            <a:ext uri="{FF2B5EF4-FFF2-40B4-BE49-F238E27FC236}">
              <a16:creationId xmlns:a16="http://schemas.microsoft.com/office/drawing/2014/main" xmlns="" id="{00000000-0008-0000-0400-000091000000}"/>
            </a:ext>
          </a:extLst>
        </xdr:cNvPr>
        <xdr:cNvSpPr/>
      </xdr:nvSpPr>
      <xdr:spPr>
        <a:xfrm>
          <a:off x="14732000" y="3176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4843</xdr:rowOff>
    </xdr:from>
    <xdr:ext cx="762000" cy="259045"/>
    <xdr:sp macro="" textlink="">
      <xdr:nvSpPr>
        <xdr:cNvPr id="146" name="テキスト ボックス 145">
          <a:extLst>
            <a:ext uri="{FF2B5EF4-FFF2-40B4-BE49-F238E27FC236}">
              <a16:creationId xmlns:a16="http://schemas.microsoft.com/office/drawing/2014/main" xmlns="" id="{00000000-0008-0000-0400-000092000000}"/>
            </a:ext>
          </a:extLst>
        </xdr:cNvPr>
        <xdr:cNvSpPr txBox="1"/>
      </xdr:nvSpPr>
      <xdr:spPr>
        <a:xfrm>
          <a:off x="14401800" y="3262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53340</xdr:rowOff>
    </xdr:from>
    <xdr:to>
      <xdr:col>69</xdr:col>
      <xdr:colOff>142875</xdr:colOff>
      <xdr:row>18</xdr:row>
      <xdr:rowOff>154940</xdr:rowOff>
    </xdr:to>
    <xdr:sp macro="" textlink="">
      <xdr:nvSpPr>
        <xdr:cNvPr id="147" name="楕円 146">
          <a:extLst>
            <a:ext uri="{FF2B5EF4-FFF2-40B4-BE49-F238E27FC236}">
              <a16:creationId xmlns:a16="http://schemas.microsoft.com/office/drawing/2014/main" xmlns="" id="{00000000-0008-0000-0400-000093000000}"/>
            </a:ext>
          </a:extLst>
        </xdr:cNvPr>
        <xdr:cNvSpPr/>
      </xdr:nvSpPr>
      <xdr:spPr>
        <a:xfrm>
          <a:off x="13843000" y="313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139717</xdr:rowOff>
    </xdr:from>
    <xdr:ext cx="762000" cy="259045"/>
    <xdr:sp macro="" textlink="">
      <xdr:nvSpPr>
        <xdr:cNvPr id="148" name="テキスト ボックス 147">
          <a:extLst>
            <a:ext uri="{FF2B5EF4-FFF2-40B4-BE49-F238E27FC236}">
              <a16:creationId xmlns:a16="http://schemas.microsoft.com/office/drawing/2014/main" xmlns="" id="{00000000-0008-0000-0400-000094000000}"/>
            </a:ext>
          </a:extLst>
        </xdr:cNvPr>
        <xdr:cNvSpPr txBox="1"/>
      </xdr:nvSpPr>
      <xdr:spPr>
        <a:xfrm>
          <a:off x="13512800" y="322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108204</xdr:rowOff>
    </xdr:from>
    <xdr:to>
      <xdr:col>65</xdr:col>
      <xdr:colOff>53975</xdr:colOff>
      <xdr:row>19</xdr:row>
      <xdr:rowOff>38354</xdr:rowOff>
    </xdr:to>
    <xdr:sp macro="" textlink="">
      <xdr:nvSpPr>
        <xdr:cNvPr id="149" name="楕円 148">
          <a:extLst>
            <a:ext uri="{FF2B5EF4-FFF2-40B4-BE49-F238E27FC236}">
              <a16:creationId xmlns:a16="http://schemas.microsoft.com/office/drawing/2014/main" xmlns="" id="{00000000-0008-0000-0400-000095000000}"/>
            </a:ext>
          </a:extLst>
        </xdr:cNvPr>
        <xdr:cNvSpPr/>
      </xdr:nvSpPr>
      <xdr:spPr>
        <a:xfrm>
          <a:off x="12954000" y="3194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23131</xdr:rowOff>
    </xdr:from>
    <xdr:ext cx="762000" cy="259045"/>
    <xdr:sp macro="" textlink="">
      <xdr:nvSpPr>
        <xdr:cNvPr id="150" name="テキスト ボックス 149">
          <a:extLst>
            <a:ext uri="{FF2B5EF4-FFF2-40B4-BE49-F238E27FC236}">
              <a16:creationId xmlns:a16="http://schemas.microsoft.com/office/drawing/2014/main" xmlns="" id="{00000000-0008-0000-0400-000096000000}"/>
            </a:ext>
          </a:extLst>
        </xdr:cNvPr>
        <xdr:cNvSpPr txBox="1"/>
      </xdr:nvSpPr>
      <xdr:spPr>
        <a:xfrm>
          <a:off x="12623800" y="3280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xmlns=""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xmlns=""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xmlns=""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xmlns=""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xmlns=""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xmlns=""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xmlns=""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xmlns=""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xmlns=""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xmlns=""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xmlns=""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類似団体内平均を０．８ポイント下回っており、県平均と比較しても９．１ポイント下回っている。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サービスマネジメントを積極的に行うようになり、利用者のニーズと福祉サービスを結びつける機会を増やしているが、扶助費は人口減少に伴い、年々減少傾向にある。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自立支援事業における自助・共助機能の向上を今後も図っていく。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xmlns=""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xmlns=""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xmlns=""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5" name="直線コネクタ 164">
          <a:extLst>
            <a:ext uri="{FF2B5EF4-FFF2-40B4-BE49-F238E27FC236}">
              <a16:creationId xmlns:a16="http://schemas.microsoft.com/office/drawing/2014/main" xmlns="" id="{00000000-0008-0000-0400-0000A5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6" name="テキスト ボックス 165">
          <a:extLst>
            <a:ext uri="{FF2B5EF4-FFF2-40B4-BE49-F238E27FC236}">
              <a16:creationId xmlns:a16="http://schemas.microsoft.com/office/drawing/2014/main" xmlns="" id="{00000000-0008-0000-0400-0000A6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7" name="直線コネクタ 166">
          <a:extLst>
            <a:ext uri="{FF2B5EF4-FFF2-40B4-BE49-F238E27FC236}">
              <a16:creationId xmlns:a16="http://schemas.microsoft.com/office/drawing/2014/main" xmlns="" id="{00000000-0008-0000-0400-0000A7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8" name="テキスト ボックス 167">
          <a:extLst>
            <a:ext uri="{FF2B5EF4-FFF2-40B4-BE49-F238E27FC236}">
              <a16:creationId xmlns:a16="http://schemas.microsoft.com/office/drawing/2014/main" xmlns="" id="{00000000-0008-0000-0400-0000A8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9" name="直線コネクタ 168">
          <a:extLst>
            <a:ext uri="{FF2B5EF4-FFF2-40B4-BE49-F238E27FC236}">
              <a16:creationId xmlns:a16="http://schemas.microsoft.com/office/drawing/2014/main" xmlns="" id="{00000000-0008-0000-0400-0000A9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0" name="テキスト ボックス 169">
          <a:extLst>
            <a:ext uri="{FF2B5EF4-FFF2-40B4-BE49-F238E27FC236}">
              <a16:creationId xmlns:a16="http://schemas.microsoft.com/office/drawing/2014/main" xmlns="" id="{00000000-0008-0000-0400-0000AA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1" name="直線コネクタ 170">
          <a:extLst>
            <a:ext uri="{FF2B5EF4-FFF2-40B4-BE49-F238E27FC236}">
              <a16:creationId xmlns:a16="http://schemas.microsoft.com/office/drawing/2014/main" xmlns="" id="{00000000-0008-0000-0400-0000AB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2" name="テキスト ボックス 171">
          <a:extLst>
            <a:ext uri="{FF2B5EF4-FFF2-40B4-BE49-F238E27FC236}">
              <a16:creationId xmlns:a16="http://schemas.microsoft.com/office/drawing/2014/main" xmlns="" id="{00000000-0008-0000-0400-0000AC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3" name="直線コネクタ 172">
          <a:extLst>
            <a:ext uri="{FF2B5EF4-FFF2-40B4-BE49-F238E27FC236}">
              <a16:creationId xmlns:a16="http://schemas.microsoft.com/office/drawing/2014/main" xmlns="" id="{00000000-0008-0000-0400-0000AD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4" name="テキスト ボックス 173">
          <a:extLst>
            <a:ext uri="{FF2B5EF4-FFF2-40B4-BE49-F238E27FC236}">
              <a16:creationId xmlns:a16="http://schemas.microsoft.com/office/drawing/2014/main" xmlns="" id="{00000000-0008-0000-0400-0000AE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a:extLst>
            <a:ext uri="{FF2B5EF4-FFF2-40B4-BE49-F238E27FC236}">
              <a16:creationId xmlns:a16="http://schemas.microsoft.com/office/drawing/2014/main" xmlns="" id="{00000000-0008-0000-0400-0000AF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6" name="テキスト ボックス 175">
          <a:extLst>
            <a:ext uri="{FF2B5EF4-FFF2-40B4-BE49-F238E27FC236}">
              <a16:creationId xmlns:a16="http://schemas.microsoft.com/office/drawing/2014/main" xmlns="" id="{00000000-0008-0000-0400-0000B0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7" name="扶助費グラフ枠">
          <a:extLst>
            <a:ext uri="{FF2B5EF4-FFF2-40B4-BE49-F238E27FC236}">
              <a16:creationId xmlns:a16="http://schemas.microsoft.com/office/drawing/2014/main" xmlns="" id="{00000000-0008-0000-0400-0000B1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107950</xdr:rowOff>
    </xdr:from>
    <xdr:to>
      <xdr:col>24</xdr:col>
      <xdr:colOff>25400</xdr:colOff>
      <xdr:row>62</xdr:row>
      <xdr:rowOff>12700</xdr:rowOff>
    </xdr:to>
    <xdr:cxnSp macro="">
      <xdr:nvCxnSpPr>
        <xdr:cNvPr id="178" name="直線コネクタ 177">
          <a:extLst>
            <a:ext uri="{FF2B5EF4-FFF2-40B4-BE49-F238E27FC236}">
              <a16:creationId xmlns:a16="http://schemas.microsoft.com/office/drawing/2014/main" xmlns="" id="{00000000-0008-0000-0400-0000B2000000}"/>
            </a:ext>
          </a:extLst>
        </xdr:cNvPr>
        <xdr:cNvCxnSpPr/>
      </xdr:nvCxnSpPr>
      <xdr:spPr>
        <a:xfrm flipV="1">
          <a:off x="4826000" y="9023350"/>
          <a:ext cx="0" cy="1619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79" name="扶助費最小値テキスト">
          <a:extLst>
            <a:ext uri="{FF2B5EF4-FFF2-40B4-BE49-F238E27FC236}">
              <a16:creationId xmlns:a16="http://schemas.microsoft.com/office/drawing/2014/main" xmlns="" id="{00000000-0008-0000-0400-0000B3000000}"/>
            </a:ext>
          </a:extLst>
        </xdr:cNvPr>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0" name="直線コネクタ 179">
          <a:extLst>
            <a:ext uri="{FF2B5EF4-FFF2-40B4-BE49-F238E27FC236}">
              <a16:creationId xmlns:a16="http://schemas.microsoft.com/office/drawing/2014/main" xmlns="" id="{00000000-0008-0000-0400-0000B4000000}"/>
            </a:ext>
          </a:extLst>
        </xdr:cNvPr>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22877</xdr:rowOff>
    </xdr:from>
    <xdr:ext cx="762000" cy="259045"/>
    <xdr:sp macro="" textlink="">
      <xdr:nvSpPr>
        <xdr:cNvPr id="181" name="扶助費最大値テキスト">
          <a:extLst>
            <a:ext uri="{FF2B5EF4-FFF2-40B4-BE49-F238E27FC236}">
              <a16:creationId xmlns:a16="http://schemas.microsoft.com/office/drawing/2014/main" xmlns="" id="{00000000-0008-0000-0400-0000B5000000}"/>
            </a:ext>
          </a:extLst>
        </xdr:cNvPr>
        <xdr:cNvSpPr txBox="1"/>
      </xdr:nvSpPr>
      <xdr:spPr>
        <a:xfrm>
          <a:off x="4914900" y="876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107950</xdr:rowOff>
    </xdr:from>
    <xdr:to>
      <xdr:col>24</xdr:col>
      <xdr:colOff>114300</xdr:colOff>
      <xdr:row>52</xdr:row>
      <xdr:rowOff>107950</xdr:rowOff>
    </xdr:to>
    <xdr:cxnSp macro="">
      <xdr:nvCxnSpPr>
        <xdr:cNvPr id="182" name="直線コネクタ 181">
          <a:extLst>
            <a:ext uri="{FF2B5EF4-FFF2-40B4-BE49-F238E27FC236}">
              <a16:creationId xmlns:a16="http://schemas.microsoft.com/office/drawing/2014/main" xmlns="" id="{00000000-0008-0000-0400-0000B6000000}"/>
            </a:ext>
          </a:extLst>
        </xdr:cNvPr>
        <xdr:cNvCxnSpPr/>
      </xdr:nvCxnSpPr>
      <xdr:spPr>
        <a:xfrm>
          <a:off x="4737100" y="9023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127000</xdr:rowOff>
    </xdr:from>
    <xdr:to>
      <xdr:col>24</xdr:col>
      <xdr:colOff>25400</xdr:colOff>
      <xdr:row>56</xdr:row>
      <xdr:rowOff>12700</xdr:rowOff>
    </xdr:to>
    <xdr:cxnSp macro="">
      <xdr:nvCxnSpPr>
        <xdr:cNvPr id="183" name="直線コネクタ 182">
          <a:extLst>
            <a:ext uri="{FF2B5EF4-FFF2-40B4-BE49-F238E27FC236}">
              <a16:creationId xmlns:a16="http://schemas.microsoft.com/office/drawing/2014/main" xmlns="" id="{00000000-0008-0000-0400-0000B7000000}"/>
            </a:ext>
          </a:extLst>
        </xdr:cNvPr>
        <xdr:cNvCxnSpPr/>
      </xdr:nvCxnSpPr>
      <xdr:spPr>
        <a:xfrm flipV="1">
          <a:off x="3987800" y="9385300"/>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29227</xdr:rowOff>
    </xdr:from>
    <xdr:ext cx="762000" cy="259045"/>
    <xdr:sp macro="" textlink="">
      <xdr:nvSpPr>
        <xdr:cNvPr id="184" name="扶助費平均値テキスト">
          <a:extLst>
            <a:ext uri="{FF2B5EF4-FFF2-40B4-BE49-F238E27FC236}">
              <a16:creationId xmlns:a16="http://schemas.microsoft.com/office/drawing/2014/main" xmlns="" id="{00000000-0008-0000-0400-0000B8000000}"/>
            </a:ext>
          </a:extLst>
        </xdr:cNvPr>
        <xdr:cNvSpPr txBox="1"/>
      </xdr:nvSpPr>
      <xdr:spPr>
        <a:xfrm>
          <a:off x="4914900" y="9458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57150</xdr:rowOff>
    </xdr:from>
    <xdr:to>
      <xdr:col>24</xdr:col>
      <xdr:colOff>76200</xdr:colOff>
      <xdr:row>55</xdr:row>
      <xdr:rowOff>158750</xdr:rowOff>
    </xdr:to>
    <xdr:sp macro="" textlink="">
      <xdr:nvSpPr>
        <xdr:cNvPr id="185" name="フローチャート: 判断 184">
          <a:extLst>
            <a:ext uri="{FF2B5EF4-FFF2-40B4-BE49-F238E27FC236}">
              <a16:creationId xmlns:a16="http://schemas.microsoft.com/office/drawing/2014/main" xmlns="" id="{00000000-0008-0000-0400-0000B9000000}"/>
            </a:ext>
          </a:extLst>
        </xdr:cNvPr>
        <xdr:cNvSpPr/>
      </xdr:nvSpPr>
      <xdr:spPr>
        <a:xfrm>
          <a:off x="47752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12700</xdr:rowOff>
    </xdr:from>
    <xdr:to>
      <xdr:col>19</xdr:col>
      <xdr:colOff>187325</xdr:colOff>
      <xdr:row>56</xdr:row>
      <xdr:rowOff>69850</xdr:rowOff>
    </xdr:to>
    <xdr:cxnSp macro="">
      <xdr:nvCxnSpPr>
        <xdr:cNvPr id="186" name="直線コネクタ 185">
          <a:extLst>
            <a:ext uri="{FF2B5EF4-FFF2-40B4-BE49-F238E27FC236}">
              <a16:creationId xmlns:a16="http://schemas.microsoft.com/office/drawing/2014/main" xmlns="" id="{00000000-0008-0000-0400-0000BA000000}"/>
            </a:ext>
          </a:extLst>
        </xdr:cNvPr>
        <xdr:cNvCxnSpPr/>
      </xdr:nvCxnSpPr>
      <xdr:spPr>
        <a:xfrm flipV="1">
          <a:off x="3098800" y="96139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19050</xdr:rowOff>
    </xdr:from>
    <xdr:to>
      <xdr:col>20</xdr:col>
      <xdr:colOff>38100</xdr:colOff>
      <xdr:row>55</xdr:row>
      <xdr:rowOff>120650</xdr:rowOff>
    </xdr:to>
    <xdr:sp macro="" textlink="">
      <xdr:nvSpPr>
        <xdr:cNvPr id="187" name="フローチャート: 判断 186">
          <a:extLst>
            <a:ext uri="{FF2B5EF4-FFF2-40B4-BE49-F238E27FC236}">
              <a16:creationId xmlns:a16="http://schemas.microsoft.com/office/drawing/2014/main" xmlns="" id="{00000000-0008-0000-0400-0000BB000000}"/>
            </a:ext>
          </a:extLst>
        </xdr:cNvPr>
        <xdr:cNvSpPr/>
      </xdr:nvSpPr>
      <xdr:spPr>
        <a:xfrm>
          <a:off x="3937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130827</xdr:rowOff>
    </xdr:from>
    <xdr:ext cx="736600" cy="259045"/>
    <xdr:sp macro="" textlink="">
      <xdr:nvSpPr>
        <xdr:cNvPr id="188" name="テキスト ボックス 187">
          <a:extLst>
            <a:ext uri="{FF2B5EF4-FFF2-40B4-BE49-F238E27FC236}">
              <a16:creationId xmlns:a16="http://schemas.microsoft.com/office/drawing/2014/main" xmlns="" id="{00000000-0008-0000-0400-0000BC000000}"/>
            </a:ext>
          </a:extLst>
        </xdr:cNvPr>
        <xdr:cNvSpPr txBox="1"/>
      </xdr:nvSpPr>
      <xdr:spPr>
        <a:xfrm>
          <a:off x="3606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165100</xdr:rowOff>
    </xdr:from>
    <xdr:to>
      <xdr:col>15</xdr:col>
      <xdr:colOff>98425</xdr:colOff>
      <xdr:row>56</xdr:row>
      <xdr:rowOff>69850</xdr:rowOff>
    </xdr:to>
    <xdr:cxnSp macro="">
      <xdr:nvCxnSpPr>
        <xdr:cNvPr id="189" name="直線コネクタ 188">
          <a:extLst>
            <a:ext uri="{FF2B5EF4-FFF2-40B4-BE49-F238E27FC236}">
              <a16:creationId xmlns:a16="http://schemas.microsoft.com/office/drawing/2014/main" xmlns="" id="{00000000-0008-0000-0400-0000BD000000}"/>
            </a:ext>
          </a:extLst>
        </xdr:cNvPr>
        <xdr:cNvCxnSpPr/>
      </xdr:nvCxnSpPr>
      <xdr:spPr>
        <a:xfrm>
          <a:off x="2209800" y="95948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152400</xdr:rowOff>
    </xdr:from>
    <xdr:to>
      <xdr:col>15</xdr:col>
      <xdr:colOff>149225</xdr:colOff>
      <xdr:row>55</xdr:row>
      <xdr:rowOff>82550</xdr:rowOff>
    </xdr:to>
    <xdr:sp macro="" textlink="">
      <xdr:nvSpPr>
        <xdr:cNvPr id="190" name="フローチャート: 判断 189">
          <a:extLst>
            <a:ext uri="{FF2B5EF4-FFF2-40B4-BE49-F238E27FC236}">
              <a16:creationId xmlns:a16="http://schemas.microsoft.com/office/drawing/2014/main" xmlns="" id="{00000000-0008-0000-0400-0000BE000000}"/>
            </a:ext>
          </a:extLst>
        </xdr:cNvPr>
        <xdr:cNvSpPr/>
      </xdr:nvSpPr>
      <xdr:spPr>
        <a:xfrm>
          <a:off x="3048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92727</xdr:rowOff>
    </xdr:from>
    <xdr:ext cx="762000" cy="259045"/>
    <xdr:sp macro="" textlink="">
      <xdr:nvSpPr>
        <xdr:cNvPr id="191" name="テキスト ボックス 190">
          <a:extLst>
            <a:ext uri="{FF2B5EF4-FFF2-40B4-BE49-F238E27FC236}">
              <a16:creationId xmlns:a16="http://schemas.microsoft.com/office/drawing/2014/main" xmlns="" id="{00000000-0008-0000-0400-0000BF000000}"/>
            </a:ext>
          </a:extLst>
        </xdr:cNvPr>
        <xdr:cNvSpPr txBox="1"/>
      </xdr:nvSpPr>
      <xdr:spPr>
        <a:xfrm>
          <a:off x="2717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146050</xdr:rowOff>
    </xdr:from>
    <xdr:to>
      <xdr:col>11</xdr:col>
      <xdr:colOff>9525</xdr:colOff>
      <xdr:row>55</xdr:row>
      <xdr:rowOff>165100</xdr:rowOff>
    </xdr:to>
    <xdr:cxnSp macro="">
      <xdr:nvCxnSpPr>
        <xdr:cNvPr id="192" name="直線コネクタ 191">
          <a:extLst>
            <a:ext uri="{FF2B5EF4-FFF2-40B4-BE49-F238E27FC236}">
              <a16:creationId xmlns:a16="http://schemas.microsoft.com/office/drawing/2014/main" xmlns="" id="{00000000-0008-0000-0400-0000C0000000}"/>
            </a:ext>
          </a:extLst>
        </xdr:cNvPr>
        <xdr:cNvCxnSpPr/>
      </xdr:nvCxnSpPr>
      <xdr:spPr>
        <a:xfrm>
          <a:off x="1320800" y="95758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95250</xdr:rowOff>
    </xdr:from>
    <xdr:to>
      <xdr:col>11</xdr:col>
      <xdr:colOff>60325</xdr:colOff>
      <xdr:row>55</xdr:row>
      <xdr:rowOff>25400</xdr:rowOff>
    </xdr:to>
    <xdr:sp macro="" textlink="">
      <xdr:nvSpPr>
        <xdr:cNvPr id="193" name="フローチャート: 判断 192">
          <a:extLst>
            <a:ext uri="{FF2B5EF4-FFF2-40B4-BE49-F238E27FC236}">
              <a16:creationId xmlns:a16="http://schemas.microsoft.com/office/drawing/2014/main" xmlns="" id="{00000000-0008-0000-0400-0000C1000000}"/>
            </a:ext>
          </a:extLst>
        </xdr:cNvPr>
        <xdr:cNvSpPr/>
      </xdr:nvSpPr>
      <xdr:spPr>
        <a:xfrm>
          <a:off x="2159000" y="935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35577</xdr:rowOff>
    </xdr:from>
    <xdr:ext cx="762000" cy="259045"/>
    <xdr:sp macro="" textlink="">
      <xdr:nvSpPr>
        <xdr:cNvPr id="194" name="テキスト ボックス 193">
          <a:extLst>
            <a:ext uri="{FF2B5EF4-FFF2-40B4-BE49-F238E27FC236}">
              <a16:creationId xmlns:a16="http://schemas.microsoft.com/office/drawing/2014/main" xmlns="" id="{00000000-0008-0000-0400-0000C2000000}"/>
            </a:ext>
          </a:extLst>
        </xdr:cNvPr>
        <xdr:cNvSpPr txBox="1"/>
      </xdr:nvSpPr>
      <xdr:spPr>
        <a:xfrm>
          <a:off x="18288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57150</xdr:rowOff>
    </xdr:from>
    <xdr:to>
      <xdr:col>6</xdr:col>
      <xdr:colOff>171450</xdr:colOff>
      <xdr:row>54</xdr:row>
      <xdr:rowOff>158750</xdr:rowOff>
    </xdr:to>
    <xdr:sp macro="" textlink="">
      <xdr:nvSpPr>
        <xdr:cNvPr id="195" name="フローチャート: 判断 194">
          <a:extLst>
            <a:ext uri="{FF2B5EF4-FFF2-40B4-BE49-F238E27FC236}">
              <a16:creationId xmlns:a16="http://schemas.microsoft.com/office/drawing/2014/main" xmlns="" id="{00000000-0008-0000-0400-0000C3000000}"/>
            </a:ext>
          </a:extLst>
        </xdr:cNvPr>
        <xdr:cNvSpPr/>
      </xdr:nvSpPr>
      <xdr:spPr>
        <a:xfrm>
          <a:off x="1270000" y="931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168927</xdr:rowOff>
    </xdr:from>
    <xdr:ext cx="762000" cy="259045"/>
    <xdr:sp macro="" textlink="">
      <xdr:nvSpPr>
        <xdr:cNvPr id="196" name="テキスト ボックス 195">
          <a:extLst>
            <a:ext uri="{FF2B5EF4-FFF2-40B4-BE49-F238E27FC236}">
              <a16:creationId xmlns:a16="http://schemas.microsoft.com/office/drawing/2014/main" xmlns="" id="{00000000-0008-0000-0400-0000C4000000}"/>
            </a:ext>
          </a:extLst>
        </xdr:cNvPr>
        <xdr:cNvSpPr txBox="1"/>
      </xdr:nvSpPr>
      <xdr:spPr>
        <a:xfrm>
          <a:off x="939800" y="908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7" name="テキスト ボックス 196">
          <a:extLst>
            <a:ext uri="{FF2B5EF4-FFF2-40B4-BE49-F238E27FC236}">
              <a16:creationId xmlns:a16="http://schemas.microsoft.com/office/drawing/2014/main" xmlns="" id="{00000000-0008-0000-0400-0000C5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8" name="テキスト ボックス 197">
          <a:extLst>
            <a:ext uri="{FF2B5EF4-FFF2-40B4-BE49-F238E27FC236}">
              <a16:creationId xmlns:a16="http://schemas.microsoft.com/office/drawing/2014/main" xmlns="" id="{00000000-0008-0000-0400-0000C6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xmlns="" id="{00000000-0008-0000-0400-0000C7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xmlns="" id="{00000000-0008-0000-0400-0000C8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xmlns="" id="{00000000-0008-0000-0400-0000C9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76200</xdr:rowOff>
    </xdr:from>
    <xdr:to>
      <xdr:col>24</xdr:col>
      <xdr:colOff>76200</xdr:colOff>
      <xdr:row>55</xdr:row>
      <xdr:rowOff>6350</xdr:rowOff>
    </xdr:to>
    <xdr:sp macro="" textlink="">
      <xdr:nvSpPr>
        <xdr:cNvPr id="202" name="楕円 201">
          <a:extLst>
            <a:ext uri="{FF2B5EF4-FFF2-40B4-BE49-F238E27FC236}">
              <a16:creationId xmlns:a16="http://schemas.microsoft.com/office/drawing/2014/main" xmlns="" id="{00000000-0008-0000-0400-0000CA000000}"/>
            </a:ext>
          </a:extLst>
        </xdr:cNvPr>
        <xdr:cNvSpPr/>
      </xdr:nvSpPr>
      <xdr:spPr>
        <a:xfrm>
          <a:off x="47752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92727</xdr:rowOff>
    </xdr:from>
    <xdr:ext cx="762000" cy="259045"/>
    <xdr:sp macro="" textlink="">
      <xdr:nvSpPr>
        <xdr:cNvPr id="203" name="扶助費該当値テキスト">
          <a:extLst>
            <a:ext uri="{FF2B5EF4-FFF2-40B4-BE49-F238E27FC236}">
              <a16:creationId xmlns:a16="http://schemas.microsoft.com/office/drawing/2014/main" xmlns="" id="{00000000-0008-0000-0400-0000CB000000}"/>
            </a:ext>
          </a:extLst>
        </xdr:cNvPr>
        <xdr:cNvSpPr txBox="1"/>
      </xdr:nvSpPr>
      <xdr:spPr>
        <a:xfrm>
          <a:off x="49149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133350</xdr:rowOff>
    </xdr:from>
    <xdr:to>
      <xdr:col>20</xdr:col>
      <xdr:colOff>38100</xdr:colOff>
      <xdr:row>56</xdr:row>
      <xdr:rowOff>63500</xdr:rowOff>
    </xdr:to>
    <xdr:sp macro="" textlink="">
      <xdr:nvSpPr>
        <xdr:cNvPr id="204" name="楕円 203">
          <a:extLst>
            <a:ext uri="{FF2B5EF4-FFF2-40B4-BE49-F238E27FC236}">
              <a16:creationId xmlns:a16="http://schemas.microsoft.com/office/drawing/2014/main" xmlns="" id="{00000000-0008-0000-0400-0000CC000000}"/>
            </a:ext>
          </a:extLst>
        </xdr:cNvPr>
        <xdr:cNvSpPr/>
      </xdr:nvSpPr>
      <xdr:spPr>
        <a:xfrm>
          <a:off x="3937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48277</xdr:rowOff>
    </xdr:from>
    <xdr:ext cx="736600" cy="259045"/>
    <xdr:sp macro="" textlink="">
      <xdr:nvSpPr>
        <xdr:cNvPr id="205" name="テキスト ボックス 204">
          <a:extLst>
            <a:ext uri="{FF2B5EF4-FFF2-40B4-BE49-F238E27FC236}">
              <a16:creationId xmlns:a16="http://schemas.microsoft.com/office/drawing/2014/main" xmlns="" id="{00000000-0008-0000-0400-0000CD000000}"/>
            </a:ext>
          </a:extLst>
        </xdr:cNvPr>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19050</xdr:rowOff>
    </xdr:from>
    <xdr:to>
      <xdr:col>15</xdr:col>
      <xdr:colOff>149225</xdr:colOff>
      <xdr:row>56</xdr:row>
      <xdr:rowOff>120650</xdr:rowOff>
    </xdr:to>
    <xdr:sp macro="" textlink="">
      <xdr:nvSpPr>
        <xdr:cNvPr id="206" name="楕円 205">
          <a:extLst>
            <a:ext uri="{FF2B5EF4-FFF2-40B4-BE49-F238E27FC236}">
              <a16:creationId xmlns:a16="http://schemas.microsoft.com/office/drawing/2014/main" xmlns="" id="{00000000-0008-0000-0400-0000CE000000}"/>
            </a:ext>
          </a:extLst>
        </xdr:cNvPr>
        <xdr:cNvSpPr/>
      </xdr:nvSpPr>
      <xdr:spPr>
        <a:xfrm>
          <a:off x="30480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105427</xdr:rowOff>
    </xdr:from>
    <xdr:ext cx="762000" cy="259045"/>
    <xdr:sp macro="" textlink="">
      <xdr:nvSpPr>
        <xdr:cNvPr id="207" name="テキスト ボックス 206">
          <a:extLst>
            <a:ext uri="{FF2B5EF4-FFF2-40B4-BE49-F238E27FC236}">
              <a16:creationId xmlns:a16="http://schemas.microsoft.com/office/drawing/2014/main" xmlns="" id="{00000000-0008-0000-0400-0000CF000000}"/>
            </a:ext>
          </a:extLst>
        </xdr:cNvPr>
        <xdr:cNvSpPr txBox="1"/>
      </xdr:nvSpPr>
      <xdr:spPr>
        <a:xfrm>
          <a:off x="2717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114300</xdr:rowOff>
    </xdr:from>
    <xdr:to>
      <xdr:col>11</xdr:col>
      <xdr:colOff>60325</xdr:colOff>
      <xdr:row>56</xdr:row>
      <xdr:rowOff>44450</xdr:rowOff>
    </xdr:to>
    <xdr:sp macro="" textlink="">
      <xdr:nvSpPr>
        <xdr:cNvPr id="208" name="楕円 207">
          <a:extLst>
            <a:ext uri="{FF2B5EF4-FFF2-40B4-BE49-F238E27FC236}">
              <a16:creationId xmlns:a16="http://schemas.microsoft.com/office/drawing/2014/main" xmlns="" id="{00000000-0008-0000-0400-0000D0000000}"/>
            </a:ext>
          </a:extLst>
        </xdr:cNvPr>
        <xdr:cNvSpPr/>
      </xdr:nvSpPr>
      <xdr:spPr>
        <a:xfrm>
          <a:off x="2159000" y="954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29227</xdr:rowOff>
    </xdr:from>
    <xdr:ext cx="762000" cy="259045"/>
    <xdr:sp macro="" textlink="">
      <xdr:nvSpPr>
        <xdr:cNvPr id="209" name="テキスト ボックス 208">
          <a:extLst>
            <a:ext uri="{FF2B5EF4-FFF2-40B4-BE49-F238E27FC236}">
              <a16:creationId xmlns:a16="http://schemas.microsoft.com/office/drawing/2014/main" xmlns="" id="{00000000-0008-0000-0400-0000D1000000}"/>
            </a:ext>
          </a:extLst>
        </xdr:cNvPr>
        <xdr:cNvSpPr txBox="1"/>
      </xdr:nvSpPr>
      <xdr:spPr>
        <a:xfrm>
          <a:off x="1828800" y="963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95250</xdr:rowOff>
    </xdr:from>
    <xdr:to>
      <xdr:col>6</xdr:col>
      <xdr:colOff>171450</xdr:colOff>
      <xdr:row>56</xdr:row>
      <xdr:rowOff>25400</xdr:rowOff>
    </xdr:to>
    <xdr:sp macro="" textlink="">
      <xdr:nvSpPr>
        <xdr:cNvPr id="210" name="楕円 209">
          <a:extLst>
            <a:ext uri="{FF2B5EF4-FFF2-40B4-BE49-F238E27FC236}">
              <a16:creationId xmlns:a16="http://schemas.microsoft.com/office/drawing/2014/main" xmlns="" id="{00000000-0008-0000-0400-0000D2000000}"/>
            </a:ext>
          </a:extLst>
        </xdr:cNvPr>
        <xdr:cNvSpPr/>
      </xdr:nvSpPr>
      <xdr:spPr>
        <a:xfrm>
          <a:off x="1270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10177</xdr:rowOff>
    </xdr:from>
    <xdr:ext cx="762000" cy="259045"/>
    <xdr:sp macro="" textlink="">
      <xdr:nvSpPr>
        <xdr:cNvPr id="211" name="テキスト ボックス 210">
          <a:extLst>
            <a:ext uri="{FF2B5EF4-FFF2-40B4-BE49-F238E27FC236}">
              <a16:creationId xmlns:a16="http://schemas.microsoft.com/office/drawing/2014/main" xmlns="" id="{00000000-0008-0000-0400-0000D3000000}"/>
            </a:ext>
          </a:extLst>
        </xdr:cNvPr>
        <xdr:cNvSpPr txBox="1"/>
      </xdr:nvSpPr>
      <xdr:spPr>
        <a:xfrm>
          <a:off x="939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2" name="正方形/長方形 211">
          <a:extLst>
            <a:ext uri="{FF2B5EF4-FFF2-40B4-BE49-F238E27FC236}">
              <a16:creationId xmlns:a16="http://schemas.microsoft.com/office/drawing/2014/main" xmlns="" id="{00000000-0008-0000-0400-0000D4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3" name="正方形/長方形 212">
          <a:extLst>
            <a:ext uri="{FF2B5EF4-FFF2-40B4-BE49-F238E27FC236}">
              <a16:creationId xmlns:a16="http://schemas.microsoft.com/office/drawing/2014/main" xmlns="" id="{00000000-0008-0000-0400-0000D5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4" name="正方形/長方形 213">
          <a:extLst>
            <a:ext uri="{FF2B5EF4-FFF2-40B4-BE49-F238E27FC236}">
              <a16:creationId xmlns:a16="http://schemas.microsoft.com/office/drawing/2014/main" xmlns="" id="{00000000-0008-0000-0400-0000D6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5" name="正方形/長方形 214">
          <a:extLst>
            <a:ext uri="{FF2B5EF4-FFF2-40B4-BE49-F238E27FC236}">
              <a16:creationId xmlns:a16="http://schemas.microsoft.com/office/drawing/2014/main" xmlns="" id="{00000000-0008-0000-0400-0000D7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6" name="正方形/長方形 215">
          <a:extLst>
            <a:ext uri="{FF2B5EF4-FFF2-40B4-BE49-F238E27FC236}">
              <a16:creationId xmlns:a16="http://schemas.microsoft.com/office/drawing/2014/main" xmlns="" id="{00000000-0008-0000-0400-0000D8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7" name="正方形/長方形 216">
          <a:extLst>
            <a:ext uri="{FF2B5EF4-FFF2-40B4-BE49-F238E27FC236}">
              <a16:creationId xmlns:a16="http://schemas.microsoft.com/office/drawing/2014/main" xmlns="" id="{00000000-0008-0000-0400-0000D9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8" name="正方形/長方形 217">
          <a:extLst>
            <a:ext uri="{FF2B5EF4-FFF2-40B4-BE49-F238E27FC236}">
              <a16:creationId xmlns:a16="http://schemas.microsoft.com/office/drawing/2014/main" xmlns="" id="{00000000-0008-0000-0400-0000DA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9" name="正方形/長方形 218">
          <a:extLst>
            <a:ext uri="{FF2B5EF4-FFF2-40B4-BE49-F238E27FC236}">
              <a16:creationId xmlns:a16="http://schemas.microsoft.com/office/drawing/2014/main" xmlns="" id="{00000000-0008-0000-0400-0000DB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0" name="正方形/長方形 219">
          <a:extLst>
            <a:ext uri="{FF2B5EF4-FFF2-40B4-BE49-F238E27FC236}">
              <a16:creationId xmlns:a16="http://schemas.microsoft.com/office/drawing/2014/main" xmlns="" id="{00000000-0008-0000-0400-0000DC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1" name="正方形/長方形 220">
          <a:extLst>
            <a:ext uri="{FF2B5EF4-FFF2-40B4-BE49-F238E27FC236}">
              <a16:creationId xmlns:a16="http://schemas.microsoft.com/office/drawing/2014/main" xmlns="" id="{00000000-0008-0000-0400-0000DD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2" name="テキスト ボックス 221">
          <a:extLst>
            <a:ext uri="{FF2B5EF4-FFF2-40B4-BE49-F238E27FC236}">
              <a16:creationId xmlns:a16="http://schemas.microsoft.com/office/drawing/2014/main" xmlns="" id="{00000000-0008-0000-0400-0000DE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類似団体内平均と比較して１．８ポイント高い値となっているが、大きく乖離はしていない。その他の項目で寄与率が高いのは繰出金に係る経常収支比率であると思われる。公営企業では、受益者負担による運営が原則であるが、維持管理や公債費に対して、一般会計からの繰出金が必須となっている。経営戦略や施設の維持補修計画を基に繰出金の適正化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49</xdr:row>
      <xdr:rowOff>107950</xdr:rowOff>
    </xdr:from>
    <xdr:ext cx="298543" cy="225703"/>
    <xdr:sp macro="" textlink="">
      <xdr:nvSpPr>
        <xdr:cNvPr id="223" name="テキスト ボックス 222">
          <a:extLst>
            <a:ext uri="{FF2B5EF4-FFF2-40B4-BE49-F238E27FC236}">
              <a16:creationId xmlns:a16="http://schemas.microsoft.com/office/drawing/2014/main" xmlns="" id="{00000000-0008-0000-0400-0000DF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4" name="直線コネクタ 223">
          <a:extLst>
            <a:ext uri="{FF2B5EF4-FFF2-40B4-BE49-F238E27FC236}">
              <a16:creationId xmlns:a16="http://schemas.microsoft.com/office/drawing/2014/main" xmlns="" id="{00000000-0008-0000-0400-0000E0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5" name="テキスト ボックス 224">
          <a:extLst>
            <a:ext uri="{FF2B5EF4-FFF2-40B4-BE49-F238E27FC236}">
              <a16:creationId xmlns:a16="http://schemas.microsoft.com/office/drawing/2014/main" xmlns="" id="{00000000-0008-0000-0400-0000E1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6" name="直線コネクタ 225">
          <a:extLst>
            <a:ext uri="{FF2B5EF4-FFF2-40B4-BE49-F238E27FC236}">
              <a16:creationId xmlns:a16="http://schemas.microsoft.com/office/drawing/2014/main" xmlns="" id="{00000000-0008-0000-0400-0000E2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7" name="テキスト ボックス 226">
          <a:extLst>
            <a:ext uri="{FF2B5EF4-FFF2-40B4-BE49-F238E27FC236}">
              <a16:creationId xmlns:a16="http://schemas.microsoft.com/office/drawing/2014/main" xmlns="" id="{00000000-0008-0000-0400-0000E3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8" name="直線コネクタ 227">
          <a:extLst>
            <a:ext uri="{FF2B5EF4-FFF2-40B4-BE49-F238E27FC236}">
              <a16:creationId xmlns:a16="http://schemas.microsoft.com/office/drawing/2014/main" xmlns="" id="{00000000-0008-0000-0400-0000E4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29" name="テキスト ボックス 228">
          <a:extLst>
            <a:ext uri="{FF2B5EF4-FFF2-40B4-BE49-F238E27FC236}">
              <a16:creationId xmlns:a16="http://schemas.microsoft.com/office/drawing/2014/main" xmlns="" id="{00000000-0008-0000-0400-0000E5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0" name="直線コネクタ 229">
          <a:extLst>
            <a:ext uri="{FF2B5EF4-FFF2-40B4-BE49-F238E27FC236}">
              <a16:creationId xmlns:a16="http://schemas.microsoft.com/office/drawing/2014/main" xmlns="" id="{00000000-0008-0000-0400-0000E6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1" name="テキスト ボックス 230">
          <a:extLst>
            <a:ext uri="{FF2B5EF4-FFF2-40B4-BE49-F238E27FC236}">
              <a16:creationId xmlns:a16="http://schemas.microsoft.com/office/drawing/2014/main" xmlns="" id="{00000000-0008-0000-0400-0000E7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2" name="直線コネクタ 231">
          <a:extLst>
            <a:ext uri="{FF2B5EF4-FFF2-40B4-BE49-F238E27FC236}">
              <a16:creationId xmlns:a16="http://schemas.microsoft.com/office/drawing/2014/main" xmlns="" id="{00000000-0008-0000-0400-0000E8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3" name="テキスト ボックス 232">
          <a:extLst>
            <a:ext uri="{FF2B5EF4-FFF2-40B4-BE49-F238E27FC236}">
              <a16:creationId xmlns:a16="http://schemas.microsoft.com/office/drawing/2014/main" xmlns="" id="{00000000-0008-0000-0400-0000E9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4" name="直線コネクタ 233">
          <a:extLst>
            <a:ext uri="{FF2B5EF4-FFF2-40B4-BE49-F238E27FC236}">
              <a16:creationId xmlns:a16="http://schemas.microsoft.com/office/drawing/2014/main" xmlns="" id="{00000000-0008-0000-0400-0000EA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5" name="その他グラフ枠">
          <a:extLst>
            <a:ext uri="{FF2B5EF4-FFF2-40B4-BE49-F238E27FC236}">
              <a16:creationId xmlns:a16="http://schemas.microsoft.com/office/drawing/2014/main" xmlns="" id="{00000000-0008-0000-0400-0000EB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78994</xdr:rowOff>
    </xdr:from>
    <xdr:to>
      <xdr:col>82</xdr:col>
      <xdr:colOff>107950</xdr:colOff>
      <xdr:row>59</xdr:row>
      <xdr:rowOff>78994</xdr:rowOff>
    </xdr:to>
    <xdr:cxnSp macro="">
      <xdr:nvCxnSpPr>
        <xdr:cNvPr id="236" name="直線コネクタ 235">
          <a:extLst>
            <a:ext uri="{FF2B5EF4-FFF2-40B4-BE49-F238E27FC236}">
              <a16:creationId xmlns:a16="http://schemas.microsoft.com/office/drawing/2014/main" xmlns="" id="{00000000-0008-0000-0400-0000EC000000}"/>
            </a:ext>
          </a:extLst>
        </xdr:cNvPr>
        <xdr:cNvCxnSpPr/>
      </xdr:nvCxnSpPr>
      <xdr:spPr>
        <a:xfrm flipV="1">
          <a:off x="16510000" y="9165844"/>
          <a:ext cx="0" cy="102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51071</xdr:rowOff>
    </xdr:from>
    <xdr:ext cx="762000" cy="259045"/>
    <xdr:sp macro="" textlink="">
      <xdr:nvSpPr>
        <xdr:cNvPr id="237" name="その他最小値テキスト">
          <a:extLst>
            <a:ext uri="{FF2B5EF4-FFF2-40B4-BE49-F238E27FC236}">
              <a16:creationId xmlns:a16="http://schemas.microsoft.com/office/drawing/2014/main" xmlns="" id="{00000000-0008-0000-0400-0000ED000000}"/>
            </a:ext>
          </a:extLst>
        </xdr:cNvPr>
        <xdr:cNvSpPr txBox="1"/>
      </xdr:nvSpPr>
      <xdr:spPr>
        <a:xfrm>
          <a:off x="16598900" y="10166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78994</xdr:rowOff>
    </xdr:from>
    <xdr:to>
      <xdr:col>82</xdr:col>
      <xdr:colOff>196850</xdr:colOff>
      <xdr:row>59</xdr:row>
      <xdr:rowOff>78994</xdr:rowOff>
    </xdr:to>
    <xdr:cxnSp macro="">
      <xdr:nvCxnSpPr>
        <xdr:cNvPr id="238" name="直線コネクタ 237">
          <a:extLst>
            <a:ext uri="{FF2B5EF4-FFF2-40B4-BE49-F238E27FC236}">
              <a16:creationId xmlns:a16="http://schemas.microsoft.com/office/drawing/2014/main" xmlns="" id="{00000000-0008-0000-0400-0000EE000000}"/>
            </a:ext>
          </a:extLst>
        </xdr:cNvPr>
        <xdr:cNvCxnSpPr/>
      </xdr:nvCxnSpPr>
      <xdr:spPr>
        <a:xfrm>
          <a:off x="16421100" y="10194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165371</xdr:rowOff>
    </xdr:from>
    <xdr:ext cx="762000" cy="259045"/>
    <xdr:sp macro="" textlink="">
      <xdr:nvSpPr>
        <xdr:cNvPr id="239" name="その他最大値テキスト">
          <a:extLst>
            <a:ext uri="{FF2B5EF4-FFF2-40B4-BE49-F238E27FC236}">
              <a16:creationId xmlns:a16="http://schemas.microsoft.com/office/drawing/2014/main" xmlns="" id="{00000000-0008-0000-0400-0000EF000000}"/>
            </a:ext>
          </a:extLst>
        </xdr:cNvPr>
        <xdr:cNvSpPr txBox="1"/>
      </xdr:nvSpPr>
      <xdr:spPr>
        <a:xfrm>
          <a:off x="16598900" y="8909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78994</xdr:rowOff>
    </xdr:from>
    <xdr:to>
      <xdr:col>82</xdr:col>
      <xdr:colOff>196850</xdr:colOff>
      <xdr:row>53</xdr:row>
      <xdr:rowOff>78994</xdr:rowOff>
    </xdr:to>
    <xdr:cxnSp macro="">
      <xdr:nvCxnSpPr>
        <xdr:cNvPr id="240" name="直線コネクタ 239">
          <a:extLst>
            <a:ext uri="{FF2B5EF4-FFF2-40B4-BE49-F238E27FC236}">
              <a16:creationId xmlns:a16="http://schemas.microsoft.com/office/drawing/2014/main" xmlns="" id="{00000000-0008-0000-0400-0000F0000000}"/>
            </a:ext>
          </a:extLst>
        </xdr:cNvPr>
        <xdr:cNvCxnSpPr/>
      </xdr:nvCxnSpPr>
      <xdr:spPr>
        <a:xfrm>
          <a:off x="16421100" y="9165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136144</xdr:rowOff>
    </xdr:from>
    <xdr:to>
      <xdr:col>82</xdr:col>
      <xdr:colOff>107950</xdr:colOff>
      <xdr:row>57</xdr:row>
      <xdr:rowOff>33274</xdr:rowOff>
    </xdr:to>
    <xdr:cxnSp macro="">
      <xdr:nvCxnSpPr>
        <xdr:cNvPr id="241" name="直線コネクタ 240">
          <a:extLst>
            <a:ext uri="{FF2B5EF4-FFF2-40B4-BE49-F238E27FC236}">
              <a16:creationId xmlns:a16="http://schemas.microsoft.com/office/drawing/2014/main" xmlns="" id="{00000000-0008-0000-0400-0000F1000000}"/>
            </a:ext>
          </a:extLst>
        </xdr:cNvPr>
        <xdr:cNvCxnSpPr/>
      </xdr:nvCxnSpPr>
      <xdr:spPr>
        <a:xfrm>
          <a:off x="15671800" y="9737344"/>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88155</xdr:rowOff>
    </xdr:from>
    <xdr:ext cx="762000" cy="259045"/>
    <xdr:sp macro="" textlink="">
      <xdr:nvSpPr>
        <xdr:cNvPr id="242" name="その他平均値テキスト">
          <a:extLst>
            <a:ext uri="{FF2B5EF4-FFF2-40B4-BE49-F238E27FC236}">
              <a16:creationId xmlns:a16="http://schemas.microsoft.com/office/drawing/2014/main" xmlns="" id="{00000000-0008-0000-0400-0000F2000000}"/>
            </a:ext>
          </a:extLst>
        </xdr:cNvPr>
        <xdr:cNvSpPr txBox="1"/>
      </xdr:nvSpPr>
      <xdr:spPr>
        <a:xfrm>
          <a:off x="16598900" y="95179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71628</xdr:rowOff>
    </xdr:from>
    <xdr:to>
      <xdr:col>82</xdr:col>
      <xdr:colOff>158750</xdr:colOff>
      <xdr:row>57</xdr:row>
      <xdr:rowOff>1778</xdr:rowOff>
    </xdr:to>
    <xdr:sp macro="" textlink="">
      <xdr:nvSpPr>
        <xdr:cNvPr id="243" name="フローチャート: 判断 242">
          <a:extLst>
            <a:ext uri="{FF2B5EF4-FFF2-40B4-BE49-F238E27FC236}">
              <a16:creationId xmlns:a16="http://schemas.microsoft.com/office/drawing/2014/main" xmlns="" id="{00000000-0008-0000-0400-0000F3000000}"/>
            </a:ext>
          </a:extLst>
        </xdr:cNvPr>
        <xdr:cNvSpPr/>
      </xdr:nvSpPr>
      <xdr:spPr>
        <a:xfrm>
          <a:off x="16459200" y="9672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122428</xdr:rowOff>
    </xdr:from>
    <xdr:to>
      <xdr:col>78</xdr:col>
      <xdr:colOff>69850</xdr:colOff>
      <xdr:row>56</xdr:row>
      <xdr:rowOff>136144</xdr:rowOff>
    </xdr:to>
    <xdr:cxnSp macro="">
      <xdr:nvCxnSpPr>
        <xdr:cNvPr id="244" name="直線コネクタ 243">
          <a:extLst>
            <a:ext uri="{FF2B5EF4-FFF2-40B4-BE49-F238E27FC236}">
              <a16:creationId xmlns:a16="http://schemas.microsoft.com/office/drawing/2014/main" xmlns="" id="{00000000-0008-0000-0400-0000F4000000}"/>
            </a:ext>
          </a:extLst>
        </xdr:cNvPr>
        <xdr:cNvCxnSpPr/>
      </xdr:nvCxnSpPr>
      <xdr:spPr>
        <a:xfrm>
          <a:off x="14782800" y="972362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62484</xdr:rowOff>
    </xdr:from>
    <xdr:to>
      <xdr:col>78</xdr:col>
      <xdr:colOff>120650</xdr:colOff>
      <xdr:row>56</xdr:row>
      <xdr:rowOff>164084</xdr:rowOff>
    </xdr:to>
    <xdr:sp macro="" textlink="">
      <xdr:nvSpPr>
        <xdr:cNvPr id="245" name="フローチャート: 判断 244">
          <a:extLst>
            <a:ext uri="{FF2B5EF4-FFF2-40B4-BE49-F238E27FC236}">
              <a16:creationId xmlns:a16="http://schemas.microsoft.com/office/drawing/2014/main" xmlns="" id="{00000000-0008-0000-0400-0000F5000000}"/>
            </a:ext>
          </a:extLst>
        </xdr:cNvPr>
        <xdr:cNvSpPr/>
      </xdr:nvSpPr>
      <xdr:spPr>
        <a:xfrm>
          <a:off x="15621000" y="96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2811</xdr:rowOff>
    </xdr:from>
    <xdr:ext cx="736600" cy="259045"/>
    <xdr:sp macro="" textlink="">
      <xdr:nvSpPr>
        <xdr:cNvPr id="246" name="テキスト ボックス 245">
          <a:extLst>
            <a:ext uri="{FF2B5EF4-FFF2-40B4-BE49-F238E27FC236}">
              <a16:creationId xmlns:a16="http://schemas.microsoft.com/office/drawing/2014/main" xmlns="" id="{00000000-0008-0000-0400-0000F6000000}"/>
            </a:ext>
          </a:extLst>
        </xdr:cNvPr>
        <xdr:cNvSpPr txBox="1"/>
      </xdr:nvSpPr>
      <xdr:spPr>
        <a:xfrm>
          <a:off x="15290800" y="9432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113284</xdr:rowOff>
    </xdr:from>
    <xdr:to>
      <xdr:col>73</xdr:col>
      <xdr:colOff>180975</xdr:colOff>
      <xdr:row>56</xdr:row>
      <xdr:rowOff>122428</xdr:rowOff>
    </xdr:to>
    <xdr:cxnSp macro="">
      <xdr:nvCxnSpPr>
        <xdr:cNvPr id="247" name="直線コネクタ 246">
          <a:extLst>
            <a:ext uri="{FF2B5EF4-FFF2-40B4-BE49-F238E27FC236}">
              <a16:creationId xmlns:a16="http://schemas.microsoft.com/office/drawing/2014/main" xmlns="" id="{00000000-0008-0000-0400-0000F7000000}"/>
            </a:ext>
          </a:extLst>
        </xdr:cNvPr>
        <xdr:cNvCxnSpPr/>
      </xdr:nvCxnSpPr>
      <xdr:spPr>
        <a:xfrm>
          <a:off x="13893800" y="971448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44196</xdr:rowOff>
    </xdr:from>
    <xdr:to>
      <xdr:col>74</xdr:col>
      <xdr:colOff>31750</xdr:colOff>
      <xdr:row>56</xdr:row>
      <xdr:rowOff>145796</xdr:rowOff>
    </xdr:to>
    <xdr:sp macro="" textlink="">
      <xdr:nvSpPr>
        <xdr:cNvPr id="248" name="フローチャート: 判断 247">
          <a:extLst>
            <a:ext uri="{FF2B5EF4-FFF2-40B4-BE49-F238E27FC236}">
              <a16:creationId xmlns:a16="http://schemas.microsoft.com/office/drawing/2014/main" xmlns="" id="{00000000-0008-0000-0400-0000F8000000}"/>
            </a:ext>
          </a:extLst>
        </xdr:cNvPr>
        <xdr:cNvSpPr/>
      </xdr:nvSpPr>
      <xdr:spPr>
        <a:xfrm>
          <a:off x="14732000" y="964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155973</xdr:rowOff>
    </xdr:from>
    <xdr:ext cx="762000" cy="259045"/>
    <xdr:sp macro="" textlink="">
      <xdr:nvSpPr>
        <xdr:cNvPr id="249" name="テキスト ボックス 248">
          <a:extLst>
            <a:ext uri="{FF2B5EF4-FFF2-40B4-BE49-F238E27FC236}">
              <a16:creationId xmlns:a16="http://schemas.microsoft.com/office/drawing/2014/main" xmlns="" id="{00000000-0008-0000-0400-0000F9000000}"/>
            </a:ext>
          </a:extLst>
        </xdr:cNvPr>
        <xdr:cNvSpPr txBox="1"/>
      </xdr:nvSpPr>
      <xdr:spPr>
        <a:xfrm>
          <a:off x="14401800" y="941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113284</xdr:rowOff>
    </xdr:from>
    <xdr:to>
      <xdr:col>69</xdr:col>
      <xdr:colOff>92075</xdr:colOff>
      <xdr:row>56</xdr:row>
      <xdr:rowOff>163576</xdr:rowOff>
    </xdr:to>
    <xdr:cxnSp macro="">
      <xdr:nvCxnSpPr>
        <xdr:cNvPr id="250" name="直線コネクタ 249">
          <a:extLst>
            <a:ext uri="{FF2B5EF4-FFF2-40B4-BE49-F238E27FC236}">
              <a16:creationId xmlns:a16="http://schemas.microsoft.com/office/drawing/2014/main" xmlns="" id="{00000000-0008-0000-0400-0000FA000000}"/>
            </a:ext>
          </a:extLst>
        </xdr:cNvPr>
        <xdr:cNvCxnSpPr/>
      </xdr:nvCxnSpPr>
      <xdr:spPr>
        <a:xfrm flipV="1">
          <a:off x="13004800" y="971448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44196</xdr:rowOff>
    </xdr:from>
    <xdr:to>
      <xdr:col>69</xdr:col>
      <xdr:colOff>142875</xdr:colOff>
      <xdr:row>56</xdr:row>
      <xdr:rowOff>145796</xdr:rowOff>
    </xdr:to>
    <xdr:sp macro="" textlink="">
      <xdr:nvSpPr>
        <xdr:cNvPr id="251" name="フローチャート: 判断 250">
          <a:extLst>
            <a:ext uri="{FF2B5EF4-FFF2-40B4-BE49-F238E27FC236}">
              <a16:creationId xmlns:a16="http://schemas.microsoft.com/office/drawing/2014/main" xmlns="" id="{00000000-0008-0000-0400-0000FB000000}"/>
            </a:ext>
          </a:extLst>
        </xdr:cNvPr>
        <xdr:cNvSpPr/>
      </xdr:nvSpPr>
      <xdr:spPr>
        <a:xfrm>
          <a:off x="13843000" y="964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155973</xdr:rowOff>
    </xdr:from>
    <xdr:ext cx="762000" cy="259045"/>
    <xdr:sp macro="" textlink="">
      <xdr:nvSpPr>
        <xdr:cNvPr id="252" name="テキスト ボックス 251">
          <a:extLst>
            <a:ext uri="{FF2B5EF4-FFF2-40B4-BE49-F238E27FC236}">
              <a16:creationId xmlns:a16="http://schemas.microsoft.com/office/drawing/2014/main" xmlns="" id="{00000000-0008-0000-0400-0000FC000000}"/>
            </a:ext>
          </a:extLst>
        </xdr:cNvPr>
        <xdr:cNvSpPr txBox="1"/>
      </xdr:nvSpPr>
      <xdr:spPr>
        <a:xfrm>
          <a:off x="13512800" y="941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67056</xdr:rowOff>
    </xdr:from>
    <xdr:to>
      <xdr:col>65</xdr:col>
      <xdr:colOff>53975</xdr:colOff>
      <xdr:row>56</xdr:row>
      <xdr:rowOff>168656</xdr:rowOff>
    </xdr:to>
    <xdr:sp macro="" textlink="">
      <xdr:nvSpPr>
        <xdr:cNvPr id="253" name="フローチャート: 判断 252">
          <a:extLst>
            <a:ext uri="{FF2B5EF4-FFF2-40B4-BE49-F238E27FC236}">
              <a16:creationId xmlns:a16="http://schemas.microsoft.com/office/drawing/2014/main" xmlns="" id="{00000000-0008-0000-0400-0000FD000000}"/>
            </a:ext>
          </a:extLst>
        </xdr:cNvPr>
        <xdr:cNvSpPr/>
      </xdr:nvSpPr>
      <xdr:spPr>
        <a:xfrm>
          <a:off x="12954000" y="966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7383</xdr:rowOff>
    </xdr:from>
    <xdr:ext cx="762000" cy="259045"/>
    <xdr:sp macro="" textlink="">
      <xdr:nvSpPr>
        <xdr:cNvPr id="254" name="テキスト ボックス 253">
          <a:extLst>
            <a:ext uri="{FF2B5EF4-FFF2-40B4-BE49-F238E27FC236}">
              <a16:creationId xmlns:a16="http://schemas.microsoft.com/office/drawing/2014/main" xmlns="" id="{00000000-0008-0000-0400-0000FE000000}"/>
            </a:ext>
          </a:extLst>
        </xdr:cNvPr>
        <xdr:cNvSpPr txBox="1"/>
      </xdr:nvSpPr>
      <xdr:spPr>
        <a:xfrm>
          <a:off x="12623800" y="9437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5" name="テキスト ボックス 254">
          <a:extLst>
            <a:ext uri="{FF2B5EF4-FFF2-40B4-BE49-F238E27FC236}">
              <a16:creationId xmlns:a16="http://schemas.microsoft.com/office/drawing/2014/main" xmlns="" id="{00000000-0008-0000-0400-0000FF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6" name="テキスト ボックス 255">
          <a:extLst>
            <a:ext uri="{FF2B5EF4-FFF2-40B4-BE49-F238E27FC236}">
              <a16:creationId xmlns:a16="http://schemas.microsoft.com/office/drawing/2014/main" xmlns="" id="{00000000-0008-0000-0400-000000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7" name="テキスト ボックス 256">
          <a:extLst>
            <a:ext uri="{FF2B5EF4-FFF2-40B4-BE49-F238E27FC236}">
              <a16:creationId xmlns:a16="http://schemas.microsoft.com/office/drawing/2014/main" xmlns="" id="{00000000-0008-0000-0400-000001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8" name="テキスト ボックス 257">
          <a:extLst>
            <a:ext uri="{FF2B5EF4-FFF2-40B4-BE49-F238E27FC236}">
              <a16:creationId xmlns:a16="http://schemas.microsoft.com/office/drawing/2014/main" xmlns="" id="{00000000-0008-0000-0400-000002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9" name="テキスト ボックス 258">
          <a:extLst>
            <a:ext uri="{FF2B5EF4-FFF2-40B4-BE49-F238E27FC236}">
              <a16:creationId xmlns:a16="http://schemas.microsoft.com/office/drawing/2014/main" xmlns="" id="{00000000-0008-0000-0400-000003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153924</xdr:rowOff>
    </xdr:from>
    <xdr:to>
      <xdr:col>82</xdr:col>
      <xdr:colOff>158750</xdr:colOff>
      <xdr:row>57</xdr:row>
      <xdr:rowOff>84074</xdr:rowOff>
    </xdr:to>
    <xdr:sp macro="" textlink="">
      <xdr:nvSpPr>
        <xdr:cNvPr id="260" name="楕円 259">
          <a:extLst>
            <a:ext uri="{FF2B5EF4-FFF2-40B4-BE49-F238E27FC236}">
              <a16:creationId xmlns:a16="http://schemas.microsoft.com/office/drawing/2014/main" xmlns="" id="{00000000-0008-0000-0400-000004010000}"/>
            </a:ext>
          </a:extLst>
        </xdr:cNvPr>
        <xdr:cNvSpPr/>
      </xdr:nvSpPr>
      <xdr:spPr>
        <a:xfrm>
          <a:off x="16459200" y="9755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126001</xdr:rowOff>
    </xdr:from>
    <xdr:ext cx="762000" cy="259045"/>
    <xdr:sp macro="" textlink="">
      <xdr:nvSpPr>
        <xdr:cNvPr id="261" name="その他該当値テキスト">
          <a:extLst>
            <a:ext uri="{FF2B5EF4-FFF2-40B4-BE49-F238E27FC236}">
              <a16:creationId xmlns:a16="http://schemas.microsoft.com/office/drawing/2014/main" xmlns="" id="{00000000-0008-0000-0400-000005010000}"/>
            </a:ext>
          </a:extLst>
        </xdr:cNvPr>
        <xdr:cNvSpPr txBox="1"/>
      </xdr:nvSpPr>
      <xdr:spPr>
        <a:xfrm>
          <a:off x="16598900" y="9727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85344</xdr:rowOff>
    </xdr:from>
    <xdr:to>
      <xdr:col>78</xdr:col>
      <xdr:colOff>120650</xdr:colOff>
      <xdr:row>57</xdr:row>
      <xdr:rowOff>15494</xdr:rowOff>
    </xdr:to>
    <xdr:sp macro="" textlink="">
      <xdr:nvSpPr>
        <xdr:cNvPr id="262" name="楕円 261">
          <a:extLst>
            <a:ext uri="{FF2B5EF4-FFF2-40B4-BE49-F238E27FC236}">
              <a16:creationId xmlns:a16="http://schemas.microsoft.com/office/drawing/2014/main" xmlns="" id="{00000000-0008-0000-0400-000006010000}"/>
            </a:ext>
          </a:extLst>
        </xdr:cNvPr>
        <xdr:cNvSpPr/>
      </xdr:nvSpPr>
      <xdr:spPr>
        <a:xfrm>
          <a:off x="15621000" y="968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271</xdr:rowOff>
    </xdr:from>
    <xdr:ext cx="736600" cy="259045"/>
    <xdr:sp macro="" textlink="">
      <xdr:nvSpPr>
        <xdr:cNvPr id="263" name="テキスト ボックス 262">
          <a:extLst>
            <a:ext uri="{FF2B5EF4-FFF2-40B4-BE49-F238E27FC236}">
              <a16:creationId xmlns:a16="http://schemas.microsoft.com/office/drawing/2014/main" xmlns="" id="{00000000-0008-0000-0400-000007010000}"/>
            </a:ext>
          </a:extLst>
        </xdr:cNvPr>
        <xdr:cNvSpPr txBox="1"/>
      </xdr:nvSpPr>
      <xdr:spPr>
        <a:xfrm>
          <a:off x="15290800" y="9772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71628</xdr:rowOff>
    </xdr:from>
    <xdr:to>
      <xdr:col>74</xdr:col>
      <xdr:colOff>31750</xdr:colOff>
      <xdr:row>57</xdr:row>
      <xdr:rowOff>1778</xdr:rowOff>
    </xdr:to>
    <xdr:sp macro="" textlink="">
      <xdr:nvSpPr>
        <xdr:cNvPr id="264" name="楕円 263">
          <a:extLst>
            <a:ext uri="{FF2B5EF4-FFF2-40B4-BE49-F238E27FC236}">
              <a16:creationId xmlns:a16="http://schemas.microsoft.com/office/drawing/2014/main" xmlns="" id="{00000000-0008-0000-0400-000008010000}"/>
            </a:ext>
          </a:extLst>
        </xdr:cNvPr>
        <xdr:cNvSpPr/>
      </xdr:nvSpPr>
      <xdr:spPr>
        <a:xfrm>
          <a:off x="14732000" y="9672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158005</xdr:rowOff>
    </xdr:from>
    <xdr:ext cx="762000" cy="259045"/>
    <xdr:sp macro="" textlink="">
      <xdr:nvSpPr>
        <xdr:cNvPr id="265" name="テキスト ボックス 264">
          <a:extLst>
            <a:ext uri="{FF2B5EF4-FFF2-40B4-BE49-F238E27FC236}">
              <a16:creationId xmlns:a16="http://schemas.microsoft.com/office/drawing/2014/main" xmlns="" id="{00000000-0008-0000-0400-000009010000}"/>
            </a:ext>
          </a:extLst>
        </xdr:cNvPr>
        <xdr:cNvSpPr txBox="1"/>
      </xdr:nvSpPr>
      <xdr:spPr>
        <a:xfrm>
          <a:off x="14401800" y="9759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62484</xdr:rowOff>
    </xdr:from>
    <xdr:to>
      <xdr:col>69</xdr:col>
      <xdr:colOff>142875</xdr:colOff>
      <xdr:row>56</xdr:row>
      <xdr:rowOff>164084</xdr:rowOff>
    </xdr:to>
    <xdr:sp macro="" textlink="">
      <xdr:nvSpPr>
        <xdr:cNvPr id="266" name="楕円 265">
          <a:extLst>
            <a:ext uri="{FF2B5EF4-FFF2-40B4-BE49-F238E27FC236}">
              <a16:creationId xmlns:a16="http://schemas.microsoft.com/office/drawing/2014/main" xmlns="" id="{00000000-0008-0000-0400-00000A010000}"/>
            </a:ext>
          </a:extLst>
        </xdr:cNvPr>
        <xdr:cNvSpPr/>
      </xdr:nvSpPr>
      <xdr:spPr>
        <a:xfrm>
          <a:off x="13843000" y="9663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148861</xdr:rowOff>
    </xdr:from>
    <xdr:ext cx="762000" cy="259045"/>
    <xdr:sp macro="" textlink="">
      <xdr:nvSpPr>
        <xdr:cNvPr id="267" name="テキスト ボックス 266">
          <a:extLst>
            <a:ext uri="{FF2B5EF4-FFF2-40B4-BE49-F238E27FC236}">
              <a16:creationId xmlns:a16="http://schemas.microsoft.com/office/drawing/2014/main" xmlns="" id="{00000000-0008-0000-0400-00000B010000}"/>
            </a:ext>
          </a:extLst>
        </xdr:cNvPr>
        <xdr:cNvSpPr txBox="1"/>
      </xdr:nvSpPr>
      <xdr:spPr>
        <a:xfrm>
          <a:off x="13512800" y="9750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112776</xdr:rowOff>
    </xdr:from>
    <xdr:to>
      <xdr:col>65</xdr:col>
      <xdr:colOff>53975</xdr:colOff>
      <xdr:row>57</xdr:row>
      <xdr:rowOff>42926</xdr:rowOff>
    </xdr:to>
    <xdr:sp macro="" textlink="">
      <xdr:nvSpPr>
        <xdr:cNvPr id="268" name="楕円 267">
          <a:extLst>
            <a:ext uri="{FF2B5EF4-FFF2-40B4-BE49-F238E27FC236}">
              <a16:creationId xmlns:a16="http://schemas.microsoft.com/office/drawing/2014/main" xmlns="" id="{00000000-0008-0000-0400-00000C010000}"/>
            </a:ext>
          </a:extLst>
        </xdr:cNvPr>
        <xdr:cNvSpPr/>
      </xdr:nvSpPr>
      <xdr:spPr>
        <a:xfrm>
          <a:off x="12954000" y="9713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27703</xdr:rowOff>
    </xdr:from>
    <xdr:ext cx="762000" cy="259045"/>
    <xdr:sp macro="" textlink="">
      <xdr:nvSpPr>
        <xdr:cNvPr id="269" name="テキスト ボックス 268">
          <a:extLst>
            <a:ext uri="{FF2B5EF4-FFF2-40B4-BE49-F238E27FC236}">
              <a16:creationId xmlns:a16="http://schemas.microsoft.com/office/drawing/2014/main" xmlns="" id="{00000000-0008-0000-0400-00000D010000}"/>
            </a:ext>
          </a:extLst>
        </xdr:cNvPr>
        <xdr:cNvSpPr txBox="1"/>
      </xdr:nvSpPr>
      <xdr:spPr>
        <a:xfrm>
          <a:off x="12623800" y="9800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0" name="正方形/長方形 269">
          <a:extLst>
            <a:ext uri="{FF2B5EF4-FFF2-40B4-BE49-F238E27FC236}">
              <a16:creationId xmlns:a16="http://schemas.microsoft.com/office/drawing/2014/main" xmlns="" id="{00000000-0008-0000-0400-00000E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1" name="正方形/長方形 270">
          <a:extLst>
            <a:ext uri="{FF2B5EF4-FFF2-40B4-BE49-F238E27FC236}">
              <a16:creationId xmlns:a16="http://schemas.microsoft.com/office/drawing/2014/main" xmlns="" id="{00000000-0008-0000-0400-00000F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2" name="正方形/長方形 271">
          <a:extLst>
            <a:ext uri="{FF2B5EF4-FFF2-40B4-BE49-F238E27FC236}">
              <a16:creationId xmlns:a16="http://schemas.microsoft.com/office/drawing/2014/main" xmlns="" id="{00000000-0008-0000-0400-000010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3" name="正方形/長方形 272">
          <a:extLst>
            <a:ext uri="{FF2B5EF4-FFF2-40B4-BE49-F238E27FC236}">
              <a16:creationId xmlns:a16="http://schemas.microsoft.com/office/drawing/2014/main" xmlns="" id="{00000000-0008-0000-0400-000011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4" name="正方形/長方形 273">
          <a:extLst>
            <a:ext uri="{FF2B5EF4-FFF2-40B4-BE49-F238E27FC236}">
              <a16:creationId xmlns:a16="http://schemas.microsoft.com/office/drawing/2014/main" xmlns="" id="{00000000-0008-0000-0400-000012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5" name="正方形/長方形 274">
          <a:extLst>
            <a:ext uri="{FF2B5EF4-FFF2-40B4-BE49-F238E27FC236}">
              <a16:creationId xmlns:a16="http://schemas.microsoft.com/office/drawing/2014/main" xmlns="" id="{00000000-0008-0000-0400-000013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6" name="正方形/長方形 275">
          <a:extLst>
            <a:ext uri="{FF2B5EF4-FFF2-40B4-BE49-F238E27FC236}">
              <a16:creationId xmlns:a16="http://schemas.microsoft.com/office/drawing/2014/main" xmlns="" id="{00000000-0008-0000-0400-000014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7" name="正方形/長方形 276">
          <a:extLst>
            <a:ext uri="{FF2B5EF4-FFF2-40B4-BE49-F238E27FC236}">
              <a16:creationId xmlns:a16="http://schemas.microsoft.com/office/drawing/2014/main" xmlns="" id="{00000000-0008-0000-0400-000015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8" name="正方形/長方形 277">
          <a:extLst>
            <a:ext uri="{FF2B5EF4-FFF2-40B4-BE49-F238E27FC236}">
              <a16:creationId xmlns:a16="http://schemas.microsoft.com/office/drawing/2014/main" xmlns="" id="{00000000-0008-0000-0400-000016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9" name="正方形/長方形 278">
          <a:extLst>
            <a:ext uri="{FF2B5EF4-FFF2-40B4-BE49-F238E27FC236}">
              <a16:creationId xmlns:a16="http://schemas.microsoft.com/office/drawing/2014/main" xmlns="" id="{00000000-0008-0000-0400-000017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0" name="テキスト ボックス 279">
          <a:extLst>
            <a:ext uri="{FF2B5EF4-FFF2-40B4-BE49-F238E27FC236}">
              <a16:creationId xmlns:a16="http://schemas.microsoft.com/office/drawing/2014/main" xmlns="" id="{00000000-0008-0000-0400-000018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補助費等が類似団体内平均と比較して高い水準にあるのは、町の出資する法人をはじめ各種団体への補助金及び成田国際空港が隣接する立地から航空機騒音対策に対する各種補助金が多額なためと推測され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補助金の交付基準や額の見直しはこれまでも都度実施してきたが、今後はより一層既存補助金事業の目的が補助金を継続にするに値するか否か、厳しく査定していく。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29</xdr:row>
      <xdr:rowOff>107950</xdr:rowOff>
    </xdr:from>
    <xdr:ext cx="298543" cy="225703"/>
    <xdr:sp macro="" textlink="">
      <xdr:nvSpPr>
        <xdr:cNvPr id="281" name="テキスト ボックス 280">
          <a:extLst>
            <a:ext uri="{FF2B5EF4-FFF2-40B4-BE49-F238E27FC236}">
              <a16:creationId xmlns:a16="http://schemas.microsoft.com/office/drawing/2014/main" xmlns="" id="{00000000-0008-0000-0400-000019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2" name="直線コネクタ 281">
          <a:extLst>
            <a:ext uri="{FF2B5EF4-FFF2-40B4-BE49-F238E27FC236}">
              <a16:creationId xmlns:a16="http://schemas.microsoft.com/office/drawing/2014/main" xmlns="" id="{00000000-0008-0000-0400-00001A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3" name="テキスト ボックス 282">
          <a:extLst>
            <a:ext uri="{FF2B5EF4-FFF2-40B4-BE49-F238E27FC236}">
              <a16:creationId xmlns:a16="http://schemas.microsoft.com/office/drawing/2014/main" xmlns="" id="{00000000-0008-0000-0400-00001B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4" name="直線コネクタ 283">
          <a:extLst>
            <a:ext uri="{FF2B5EF4-FFF2-40B4-BE49-F238E27FC236}">
              <a16:creationId xmlns:a16="http://schemas.microsoft.com/office/drawing/2014/main" xmlns="" id="{00000000-0008-0000-0400-00001C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5" name="テキスト ボックス 284">
          <a:extLst>
            <a:ext uri="{FF2B5EF4-FFF2-40B4-BE49-F238E27FC236}">
              <a16:creationId xmlns:a16="http://schemas.microsoft.com/office/drawing/2014/main" xmlns="" id="{00000000-0008-0000-0400-00001D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6" name="直線コネクタ 285">
          <a:extLst>
            <a:ext uri="{FF2B5EF4-FFF2-40B4-BE49-F238E27FC236}">
              <a16:creationId xmlns:a16="http://schemas.microsoft.com/office/drawing/2014/main" xmlns="" id="{00000000-0008-0000-0400-00001E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7" name="テキスト ボックス 286">
          <a:extLst>
            <a:ext uri="{FF2B5EF4-FFF2-40B4-BE49-F238E27FC236}">
              <a16:creationId xmlns:a16="http://schemas.microsoft.com/office/drawing/2014/main" xmlns="" id="{00000000-0008-0000-0400-00001F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8" name="直線コネクタ 287">
          <a:extLst>
            <a:ext uri="{FF2B5EF4-FFF2-40B4-BE49-F238E27FC236}">
              <a16:creationId xmlns:a16="http://schemas.microsoft.com/office/drawing/2014/main" xmlns="" id="{00000000-0008-0000-0400-000020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9" name="テキスト ボックス 288">
          <a:extLst>
            <a:ext uri="{FF2B5EF4-FFF2-40B4-BE49-F238E27FC236}">
              <a16:creationId xmlns:a16="http://schemas.microsoft.com/office/drawing/2014/main" xmlns="" id="{00000000-0008-0000-0400-000021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0" name="直線コネクタ 289">
          <a:extLst>
            <a:ext uri="{FF2B5EF4-FFF2-40B4-BE49-F238E27FC236}">
              <a16:creationId xmlns:a16="http://schemas.microsoft.com/office/drawing/2014/main" xmlns="" id="{00000000-0008-0000-0400-000022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1" name="テキスト ボックス 290">
          <a:extLst>
            <a:ext uri="{FF2B5EF4-FFF2-40B4-BE49-F238E27FC236}">
              <a16:creationId xmlns:a16="http://schemas.microsoft.com/office/drawing/2014/main" xmlns="" id="{00000000-0008-0000-0400-000023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2" name="直線コネクタ 291">
          <a:extLst>
            <a:ext uri="{FF2B5EF4-FFF2-40B4-BE49-F238E27FC236}">
              <a16:creationId xmlns:a16="http://schemas.microsoft.com/office/drawing/2014/main" xmlns="" id="{00000000-0008-0000-0400-000024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3" name="補助費等グラフ枠">
          <a:extLst>
            <a:ext uri="{FF2B5EF4-FFF2-40B4-BE49-F238E27FC236}">
              <a16:creationId xmlns:a16="http://schemas.microsoft.com/office/drawing/2014/main" xmlns="" id="{00000000-0008-0000-0400-000025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30988</xdr:rowOff>
    </xdr:from>
    <xdr:to>
      <xdr:col>82</xdr:col>
      <xdr:colOff>107950</xdr:colOff>
      <xdr:row>40</xdr:row>
      <xdr:rowOff>3556</xdr:rowOff>
    </xdr:to>
    <xdr:cxnSp macro="">
      <xdr:nvCxnSpPr>
        <xdr:cNvPr id="294" name="直線コネクタ 293">
          <a:extLst>
            <a:ext uri="{FF2B5EF4-FFF2-40B4-BE49-F238E27FC236}">
              <a16:creationId xmlns:a16="http://schemas.microsoft.com/office/drawing/2014/main" xmlns="" id="{00000000-0008-0000-0400-000026010000}"/>
            </a:ext>
          </a:extLst>
        </xdr:cNvPr>
        <xdr:cNvCxnSpPr/>
      </xdr:nvCxnSpPr>
      <xdr:spPr>
        <a:xfrm flipV="1">
          <a:off x="16510000" y="5860288"/>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147083</xdr:rowOff>
    </xdr:from>
    <xdr:ext cx="762000" cy="259045"/>
    <xdr:sp macro="" textlink="">
      <xdr:nvSpPr>
        <xdr:cNvPr id="295" name="補助費等最小値テキスト">
          <a:extLst>
            <a:ext uri="{FF2B5EF4-FFF2-40B4-BE49-F238E27FC236}">
              <a16:creationId xmlns:a16="http://schemas.microsoft.com/office/drawing/2014/main" xmlns="" id="{00000000-0008-0000-0400-000027010000}"/>
            </a:ext>
          </a:extLst>
        </xdr:cNvPr>
        <xdr:cNvSpPr txBox="1"/>
      </xdr:nvSpPr>
      <xdr:spPr>
        <a:xfrm>
          <a:off x="16598900" y="6833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3556</xdr:rowOff>
    </xdr:from>
    <xdr:to>
      <xdr:col>82</xdr:col>
      <xdr:colOff>196850</xdr:colOff>
      <xdr:row>40</xdr:row>
      <xdr:rowOff>3556</xdr:rowOff>
    </xdr:to>
    <xdr:cxnSp macro="">
      <xdr:nvCxnSpPr>
        <xdr:cNvPr id="296" name="直線コネクタ 295">
          <a:extLst>
            <a:ext uri="{FF2B5EF4-FFF2-40B4-BE49-F238E27FC236}">
              <a16:creationId xmlns:a16="http://schemas.microsoft.com/office/drawing/2014/main" xmlns="" id="{00000000-0008-0000-0400-000028010000}"/>
            </a:ext>
          </a:extLst>
        </xdr:cNvPr>
        <xdr:cNvCxnSpPr/>
      </xdr:nvCxnSpPr>
      <xdr:spPr>
        <a:xfrm>
          <a:off x="16421100" y="6861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117365</xdr:rowOff>
    </xdr:from>
    <xdr:ext cx="762000" cy="259045"/>
    <xdr:sp macro="" textlink="">
      <xdr:nvSpPr>
        <xdr:cNvPr id="297" name="補助費等最大値テキスト">
          <a:extLst>
            <a:ext uri="{FF2B5EF4-FFF2-40B4-BE49-F238E27FC236}">
              <a16:creationId xmlns:a16="http://schemas.microsoft.com/office/drawing/2014/main" xmlns="" id="{00000000-0008-0000-0400-000029010000}"/>
            </a:ext>
          </a:extLst>
        </xdr:cNvPr>
        <xdr:cNvSpPr txBox="1"/>
      </xdr:nvSpPr>
      <xdr:spPr>
        <a:xfrm>
          <a:off x="16598900" y="5603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30988</xdr:rowOff>
    </xdr:from>
    <xdr:to>
      <xdr:col>82</xdr:col>
      <xdr:colOff>196850</xdr:colOff>
      <xdr:row>34</xdr:row>
      <xdr:rowOff>30988</xdr:rowOff>
    </xdr:to>
    <xdr:cxnSp macro="">
      <xdr:nvCxnSpPr>
        <xdr:cNvPr id="298" name="直線コネクタ 297">
          <a:extLst>
            <a:ext uri="{FF2B5EF4-FFF2-40B4-BE49-F238E27FC236}">
              <a16:creationId xmlns:a16="http://schemas.microsoft.com/office/drawing/2014/main" xmlns="" id="{00000000-0008-0000-0400-00002A010000}"/>
            </a:ext>
          </a:extLst>
        </xdr:cNvPr>
        <xdr:cNvCxnSpPr/>
      </xdr:nvCxnSpPr>
      <xdr:spPr>
        <a:xfrm>
          <a:off x="16421100" y="5860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12700</xdr:rowOff>
    </xdr:from>
    <xdr:to>
      <xdr:col>82</xdr:col>
      <xdr:colOff>107950</xdr:colOff>
      <xdr:row>38</xdr:row>
      <xdr:rowOff>35560</xdr:rowOff>
    </xdr:to>
    <xdr:cxnSp macro="">
      <xdr:nvCxnSpPr>
        <xdr:cNvPr id="299" name="直線コネクタ 298">
          <a:extLst>
            <a:ext uri="{FF2B5EF4-FFF2-40B4-BE49-F238E27FC236}">
              <a16:creationId xmlns:a16="http://schemas.microsoft.com/office/drawing/2014/main" xmlns="" id="{00000000-0008-0000-0400-00002B010000}"/>
            </a:ext>
          </a:extLst>
        </xdr:cNvPr>
        <xdr:cNvCxnSpPr/>
      </xdr:nvCxnSpPr>
      <xdr:spPr>
        <a:xfrm>
          <a:off x="15671800" y="65278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170451</xdr:rowOff>
    </xdr:from>
    <xdr:ext cx="762000" cy="259045"/>
    <xdr:sp macro="" textlink="">
      <xdr:nvSpPr>
        <xdr:cNvPr id="300" name="補助費等平均値テキスト">
          <a:extLst>
            <a:ext uri="{FF2B5EF4-FFF2-40B4-BE49-F238E27FC236}">
              <a16:creationId xmlns:a16="http://schemas.microsoft.com/office/drawing/2014/main" xmlns="" id="{00000000-0008-0000-0400-00002C010000}"/>
            </a:ext>
          </a:extLst>
        </xdr:cNvPr>
        <xdr:cNvSpPr txBox="1"/>
      </xdr:nvSpPr>
      <xdr:spPr>
        <a:xfrm>
          <a:off x="16598900" y="61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153924</xdr:rowOff>
    </xdr:from>
    <xdr:to>
      <xdr:col>82</xdr:col>
      <xdr:colOff>158750</xdr:colOff>
      <xdr:row>37</xdr:row>
      <xdr:rowOff>84074</xdr:rowOff>
    </xdr:to>
    <xdr:sp macro="" textlink="">
      <xdr:nvSpPr>
        <xdr:cNvPr id="301" name="フローチャート: 判断 300">
          <a:extLst>
            <a:ext uri="{FF2B5EF4-FFF2-40B4-BE49-F238E27FC236}">
              <a16:creationId xmlns:a16="http://schemas.microsoft.com/office/drawing/2014/main" xmlns="" id="{00000000-0008-0000-0400-00002D010000}"/>
            </a:ext>
          </a:extLst>
        </xdr:cNvPr>
        <xdr:cNvSpPr/>
      </xdr:nvSpPr>
      <xdr:spPr>
        <a:xfrm>
          <a:off x="16459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12700</xdr:rowOff>
    </xdr:from>
    <xdr:to>
      <xdr:col>78</xdr:col>
      <xdr:colOff>69850</xdr:colOff>
      <xdr:row>38</xdr:row>
      <xdr:rowOff>72136</xdr:rowOff>
    </xdr:to>
    <xdr:cxnSp macro="">
      <xdr:nvCxnSpPr>
        <xdr:cNvPr id="302" name="直線コネクタ 301">
          <a:extLst>
            <a:ext uri="{FF2B5EF4-FFF2-40B4-BE49-F238E27FC236}">
              <a16:creationId xmlns:a16="http://schemas.microsoft.com/office/drawing/2014/main" xmlns="" id="{00000000-0008-0000-0400-00002E010000}"/>
            </a:ext>
          </a:extLst>
        </xdr:cNvPr>
        <xdr:cNvCxnSpPr/>
      </xdr:nvCxnSpPr>
      <xdr:spPr>
        <a:xfrm flipV="1">
          <a:off x="14782800" y="6527800"/>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03" name="フローチャート: 判断 302">
          <a:extLst>
            <a:ext uri="{FF2B5EF4-FFF2-40B4-BE49-F238E27FC236}">
              <a16:creationId xmlns:a16="http://schemas.microsoft.com/office/drawing/2014/main" xmlns="" id="{00000000-0008-0000-0400-00002F010000}"/>
            </a:ext>
          </a:extLst>
        </xdr:cNvPr>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85107</xdr:rowOff>
    </xdr:from>
    <xdr:ext cx="736600" cy="259045"/>
    <xdr:sp macro="" textlink="">
      <xdr:nvSpPr>
        <xdr:cNvPr id="304" name="テキスト ボックス 303">
          <a:extLst>
            <a:ext uri="{FF2B5EF4-FFF2-40B4-BE49-F238E27FC236}">
              <a16:creationId xmlns:a16="http://schemas.microsoft.com/office/drawing/2014/main" xmlns="" id="{00000000-0008-0000-0400-000030010000}"/>
            </a:ext>
          </a:extLst>
        </xdr:cNvPr>
        <xdr:cNvSpPr txBox="1"/>
      </xdr:nvSpPr>
      <xdr:spPr>
        <a:xfrm>
          <a:off x="15290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53848</xdr:rowOff>
    </xdr:from>
    <xdr:to>
      <xdr:col>73</xdr:col>
      <xdr:colOff>180975</xdr:colOff>
      <xdr:row>38</xdr:row>
      <xdr:rowOff>72136</xdr:rowOff>
    </xdr:to>
    <xdr:cxnSp macro="">
      <xdr:nvCxnSpPr>
        <xdr:cNvPr id="305" name="直線コネクタ 304">
          <a:extLst>
            <a:ext uri="{FF2B5EF4-FFF2-40B4-BE49-F238E27FC236}">
              <a16:creationId xmlns:a16="http://schemas.microsoft.com/office/drawing/2014/main" xmlns="" id="{00000000-0008-0000-0400-000031010000}"/>
            </a:ext>
          </a:extLst>
        </xdr:cNvPr>
        <xdr:cNvCxnSpPr/>
      </xdr:nvCxnSpPr>
      <xdr:spPr>
        <a:xfrm>
          <a:off x="13893800" y="656894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140208</xdr:rowOff>
    </xdr:from>
    <xdr:to>
      <xdr:col>74</xdr:col>
      <xdr:colOff>31750</xdr:colOff>
      <xdr:row>37</xdr:row>
      <xdr:rowOff>70358</xdr:rowOff>
    </xdr:to>
    <xdr:sp macro="" textlink="">
      <xdr:nvSpPr>
        <xdr:cNvPr id="306" name="フローチャート: 判断 305">
          <a:extLst>
            <a:ext uri="{FF2B5EF4-FFF2-40B4-BE49-F238E27FC236}">
              <a16:creationId xmlns:a16="http://schemas.microsoft.com/office/drawing/2014/main" xmlns="" id="{00000000-0008-0000-0400-000032010000}"/>
            </a:ext>
          </a:extLst>
        </xdr:cNvPr>
        <xdr:cNvSpPr/>
      </xdr:nvSpPr>
      <xdr:spPr>
        <a:xfrm>
          <a:off x="14732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80535</xdr:rowOff>
    </xdr:from>
    <xdr:ext cx="762000" cy="259045"/>
    <xdr:sp macro="" textlink="">
      <xdr:nvSpPr>
        <xdr:cNvPr id="307" name="テキスト ボックス 306">
          <a:extLst>
            <a:ext uri="{FF2B5EF4-FFF2-40B4-BE49-F238E27FC236}">
              <a16:creationId xmlns:a16="http://schemas.microsoft.com/office/drawing/2014/main" xmlns="" id="{00000000-0008-0000-0400-000033010000}"/>
            </a:ext>
          </a:extLst>
        </xdr:cNvPr>
        <xdr:cNvSpPr txBox="1"/>
      </xdr:nvSpPr>
      <xdr:spPr>
        <a:xfrm>
          <a:off x="14401800" y="608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53848</xdr:rowOff>
    </xdr:from>
    <xdr:to>
      <xdr:col>69</xdr:col>
      <xdr:colOff>92075</xdr:colOff>
      <xdr:row>38</xdr:row>
      <xdr:rowOff>53848</xdr:rowOff>
    </xdr:to>
    <xdr:cxnSp macro="">
      <xdr:nvCxnSpPr>
        <xdr:cNvPr id="308" name="直線コネクタ 307">
          <a:extLst>
            <a:ext uri="{FF2B5EF4-FFF2-40B4-BE49-F238E27FC236}">
              <a16:creationId xmlns:a16="http://schemas.microsoft.com/office/drawing/2014/main" xmlns="" id="{00000000-0008-0000-0400-000034010000}"/>
            </a:ext>
          </a:extLst>
        </xdr:cNvPr>
        <xdr:cNvCxnSpPr/>
      </xdr:nvCxnSpPr>
      <xdr:spPr>
        <a:xfrm>
          <a:off x="13004800" y="65689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112776</xdr:rowOff>
    </xdr:from>
    <xdr:to>
      <xdr:col>69</xdr:col>
      <xdr:colOff>142875</xdr:colOff>
      <xdr:row>37</xdr:row>
      <xdr:rowOff>42926</xdr:rowOff>
    </xdr:to>
    <xdr:sp macro="" textlink="">
      <xdr:nvSpPr>
        <xdr:cNvPr id="309" name="フローチャート: 判断 308">
          <a:extLst>
            <a:ext uri="{FF2B5EF4-FFF2-40B4-BE49-F238E27FC236}">
              <a16:creationId xmlns:a16="http://schemas.microsoft.com/office/drawing/2014/main" xmlns="" id="{00000000-0008-0000-0400-000035010000}"/>
            </a:ext>
          </a:extLst>
        </xdr:cNvPr>
        <xdr:cNvSpPr/>
      </xdr:nvSpPr>
      <xdr:spPr>
        <a:xfrm>
          <a:off x="13843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53103</xdr:rowOff>
    </xdr:from>
    <xdr:ext cx="762000" cy="259045"/>
    <xdr:sp macro="" textlink="">
      <xdr:nvSpPr>
        <xdr:cNvPr id="310" name="テキスト ボックス 309">
          <a:extLst>
            <a:ext uri="{FF2B5EF4-FFF2-40B4-BE49-F238E27FC236}">
              <a16:creationId xmlns:a16="http://schemas.microsoft.com/office/drawing/2014/main" xmlns="" id="{00000000-0008-0000-0400-000036010000}"/>
            </a:ext>
          </a:extLst>
        </xdr:cNvPr>
        <xdr:cNvSpPr txBox="1"/>
      </xdr:nvSpPr>
      <xdr:spPr>
        <a:xfrm>
          <a:off x="13512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80772</xdr:rowOff>
    </xdr:from>
    <xdr:to>
      <xdr:col>65</xdr:col>
      <xdr:colOff>53975</xdr:colOff>
      <xdr:row>37</xdr:row>
      <xdr:rowOff>10922</xdr:rowOff>
    </xdr:to>
    <xdr:sp macro="" textlink="">
      <xdr:nvSpPr>
        <xdr:cNvPr id="311" name="フローチャート: 判断 310">
          <a:extLst>
            <a:ext uri="{FF2B5EF4-FFF2-40B4-BE49-F238E27FC236}">
              <a16:creationId xmlns:a16="http://schemas.microsoft.com/office/drawing/2014/main" xmlns="" id="{00000000-0008-0000-0400-000037010000}"/>
            </a:ext>
          </a:extLst>
        </xdr:cNvPr>
        <xdr:cNvSpPr/>
      </xdr:nvSpPr>
      <xdr:spPr>
        <a:xfrm>
          <a:off x="12954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21099</xdr:rowOff>
    </xdr:from>
    <xdr:ext cx="762000" cy="259045"/>
    <xdr:sp macro="" textlink="">
      <xdr:nvSpPr>
        <xdr:cNvPr id="312" name="テキスト ボックス 311">
          <a:extLst>
            <a:ext uri="{FF2B5EF4-FFF2-40B4-BE49-F238E27FC236}">
              <a16:creationId xmlns:a16="http://schemas.microsoft.com/office/drawing/2014/main" xmlns="" id="{00000000-0008-0000-0400-000038010000}"/>
            </a:ext>
          </a:extLst>
        </xdr:cNvPr>
        <xdr:cNvSpPr txBox="1"/>
      </xdr:nvSpPr>
      <xdr:spPr>
        <a:xfrm>
          <a:off x="12623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3" name="テキスト ボックス 312">
          <a:extLst>
            <a:ext uri="{FF2B5EF4-FFF2-40B4-BE49-F238E27FC236}">
              <a16:creationId xmlns:a16="http://schemas.microsoft.com/office/drawing/2014/main" xmlns="" id="{00000000-0008-0000-0400-000039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4" name="テキスト ボックス 313">
          <a:extLst>
            <a:ext uri="{FF2B5EF4-FFF2-40B4-BE49-F238E27FC236}">
              <a16:creationId xmlns:a16="http://schemas.microsoft.com/office/drawing/2014/main" xmlns="" id="{00000000-0008-0000-0400-00003A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5" name="テキスト ボックス 314">
          <a:extLst>
            <a:ext uri="{FF2B5EF4-FFF2-40B4-BE49-F238E27FC236}">
              <a16:creationId xmlns:a16="http://schemas.microsoft.com/office/drawing/2014/main" xmlns="" id="{00000000-0008-0000-0400-00003B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6" name="テキスト ボックス 315">
          <a:extLst>
            <a:ext uri="{FF2B5EF4-FFF2-40B4-BE49-F238E27FC236}">
              <a16:creationId xmlns:a16="http://schemas.microsoft.com/office/drawing/2014/main" xmlns="" id="{00000000-0008-0000-0400-00003C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7" name="テキスト ボックス 316">
          <a:extLst>
            <a:ext uri="{FF2B5EF4-FFF2-40B4-BE49-F238E27FC236}">
              <a16:creationId xmlns:a16="http://schemas.microsoft.com/office/drawing/2014/main" xmlns="" id="{00000000-0008-0000-0400-00003D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156210</xdr:rowOff>
    </xdr:from>
    <xdr:to>
      <xdr:col>82</xdr:col>
      <xdr:colOff>158750</xdr:colOff>
      <xdr:row>38</xdr:row>
      <xdr:rowOff>86360</xdr:rowOff>
    </xdr:to>
    <xdr:sp macro="" textlink="">
      <xdr:nvSpPr>
        <xdr:cNvPr id="318" name="楕円 317">
          <a:extLst>
            <a:ext uri="{FF2B5EF4-FFF2-40B4-BE49-F238E27FC236}">
              <a16:creationId xmlns:a16="http://schemas.microsoft.com/office/drawing/2014/main" xmlns="" id="{00000000-0008-0000-0400-00003E010000}"/>
            </a:ext>
          </a:extLst>
        </xdr:cNvPr>
        <xdr:cNvSpPr/>
      </xdr:nvSpPr>
      <xdr:spPr>
        <a:xfrm>
          <a:off x="164592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128287</xdr:rowOff>
    </xdr:from>
    <xdr:ext cx="762000" cy="259045"/>
    <xdr:sp macro="" textlink="">
      <xdr:nvSpPr>
        <xdr:cNvPr id="319" name="補助費等該当値テキスト">
          <a:extLst>
            <a:ext uri="{FF2B5EF4-FFF2-40B4-BE49-F238E27FC236}">
              <a16:creationId xmlns:a16="http://schemas.microsoft.com/office/drawing/2014/main" xmlns="" id="{00000000-0008-0000-0400-00003F010000}"/>
            </a:ext>
          </a:extLst>
        </xdr:cNvPr>
        <xdr:cNvSpPr txBox="1"/>
      </xdr:nvSpPr>
      <xdr:spPr>
        <a:xfrm>
          <a:off x="165989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133350</xdr:rowOff>
    </xdr:from>
    <xdr:to>
      <xdr:col>78</xdr:col>
      <xdr:colOff>120650</xdr:colOff>
      <xdr:row>38</xdr:row>
      <xdr:rowOff>63500</xdr:rowOff>
    </xdr:to>
    <xdr:sp macro="" textlink="">
      <xdr:nvSpPr>
        <xdr:cNvPr id="320" name="楕円 319">
          <a:extLst>
            <a:ext uri="{FF2B5EF4-FFF2-40B4-BE49-F238E27FC236}">
              <a16:creationId xmlns:a16="http://schemas.microsoft.com/office/drawing/2014/main" xmlns="" id="{00000000-0008-0000-0400-000040010000}"/>
            </a:ext>
          </a:extLst>
        </xdr:cNvPr>
        <xdr:cNvSpPr/>
      </xdr:nvSpPr>
      <xdr:spPr>
        <a:xfrm>
          <a:off x="15621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48277</xdr:rowOff>
    </xdr:from>
    <xdr:ext cx="736600" cy="259045"/>
    <xdr:sp macro="" textlink="">
      <xdr:nvSpPr>
        <xdr:cNvPr id="321" name="テキスト ボックス 320">
          <a:extLst>
            <a:ext uri="{FF2B5EF4-FFF2-40B4-BE49-F238E27FC236}">
              <a16:creationId xmlns:a16="http://schemas.microsoft.com/office/drawing/2014/main" xmlns="" id="{00000000-0008-0000-0400-000041010000}"/>
            </a:ext>
          </a:extLst>
        </xdr:cNvPr>
        <xdr:cNvSpPr txBox="1"/>
      </xdr:nvSpPr>
      <xdr:spPr>
        <a:xfrm>
          <a:off x="15290800" y="656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21336</xdr:rowOff>
    </xdr:from>
    <xdr:to>
      <xdr:col>74</xdr:col>
      <xdr:colOff>31750</xdr:colOff>
      <xdr:row>38</xdr:row>
      <xdr:rowOff>122936</xdr:rowOff>
    </xdr:to>
    <xdr:sp macro="" textlink="">
      <xdr:nvSpPr>
        <xdr:cNvPr id="322" name="楕円 321">
          <a:extLst>
            <a:ext uri="{FF2B5EF4-FFF2-40B4-BE49-F238E27FC236}">
              <a16:creationId xmlns:a16="http://schemas.microsoft.com/office/drawing/2014/main" xmlns="" id="{00000000-0008-0000-0400-000042010000}"/>
            </a:ext>
          </a:extLst>
        </xdr:cNvPr>
        <xdr:cNvSpPr/>
      </xdr:nvSpPr>
      <xdr:spPr>
        <a:xfrm>
          <a:off x="14732000" y="653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107713</xdr:rowOff>
    </xdr:from>
    <xdr:ext cx="762000" cy="259045"/>
    <xdr:sp macro="" textlink="">
      <xdr:nvSpPr>
        <xdr:cNvPr id="323" name="テキスト ボックス 322">
          <a:extLst>
            <a:ext uri="{FF2B5EF4-FFF2-40B4-BE49-F238E27FC236}">
              <a16:creationId xmlns:a16="http://schemas.microsoft.com/office/drawing/2014/main" xmlns="" id="{00000000-0008-0000-0400-000043010000}"/>
            </a:ext>
          </a:extLst>
        </xdr:cNvPr>
        <xdr:cNvSpPr txBox="1"/>
      </xdr:nvSpPr>
      <xdr:spPr>
        <a:xfrm>
          <a:off x="14401800" y="6622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3048</xdr:rowOff>
    </xdr:from>
    <xdr:to>
      <xdr:col>69</xdr:col>
      <xdr:colOff>142875</xdr:colOff>
      <xdr:row>38</xdr:row>
      <xdr:rowOff>104648</xdr:rowOff>
    </xdr:to>
    <xdr:sp macro="" textlink="">
      <xdr:nvSpPr>
        <xdr:cNvPr id="324" name="楕円 323">
          <a:extLst>
            <a:ext uri="{FF2B5EF4-FFF2-40B4-BE49-F238E27FC236}">
              <a16:creationId xmlns:a16="http://schemas.microsoft.com/office/drawing/2014/main" xmlns="" id="{00000000-0008-0000-0400-000044010000}"/>
            </a:ext>
          </a:extLst>
        </xdr:cNvPr>
        <xdr:cNvSpPr/>
      </xdr:nvSpPr>
      <xdr:spPr>
        <a:xfrm>
          <a:off x="13843000" y="651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89425</xdr:rowOff>
    </xdr:from>
    <xdr:ext cx="762000" cy="259045"/>
    <xdr:sp macro="" textlink="">
      <xdr:nvSpPr>
        <xdr:cNvPr id="325" name="テキスト ボックス 324">
          <a:extLst>
            <a:ext uri="{FF2B5EF4-FFF2-40B4-BE49-F238E27FC236}">
              <a16:creationId xmlns:a16="http://schemas.microsoft.com/office/drawing/2014/main" xmlns="" id="{00000000-0008-0000-0400-000045010000}"/>
            </a:ext>
          </a:extLst>
        </xdr:cNvPr>
        <xdr:cNvSpPr txBox="1"/>
      </xdr:nvSpPr>
      <xdr:spPr>
        <a:xfrm>
          <a:off x="13512800" y="6604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3048</xdr:rowOff>
    </xdr:from>
    <xdr:to>
      <xdr:col>65</xdr:col>
      <xdr:colOff>53975</xdr:colOff>
      <xdr:row>38</xdr:row>
      <xdr:rowOff>104648</xdr:rowOff>
    </xdr:to>
    <xdr:sp macro="" textlink="">
      <xdr:nvSpPr>
        <xdr:cNvPr id="326" name="楕円 325">
          <a:extLst>
            <a:ext uri="{FF2B5EF4-FFF2-40B4-BE49-F238E27FC236}">
              <a16:creationId xmlns:a16="http://schemas.microsoft.com/office/drawing/2014/main" xmlns="" id="{00000000-0008-0000-0400-000046010000}"/>
            </a:ext>
          </a:extLst>
        </xdr:cNvPr>
        <xdr:cNvSpPr/>
      </xdr:nvSpPr>
      <xdr:spPr>
        <a:xfrm>
          <a:off x="12954000" y="651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89425</xdr:rowOff>
    </xdr:from>
    <xdr:ext cx="762000" cy="259045"/>
    <xdr:sp macro="" textlink="">
      <xdr:nvSpPr>
        <xdr:cNvPr id="327" name="テキスト ボックス 326">
          <a:extLst>
            <a:ext uri="{FF2B5EF4-FFF2-40B4-BE49-F238E27FC236}">
              <a16:creationId xmlns:a16="http://schemas.microsoft.com/office/drawing/2014/main" xmlns="" id="{00000000-0008-0000-0400-000047010000}"/>
            </a:ext>
          </a:extLst>
        </xdr:cNvPr>
        <xdr:cNvSpPr txBox="1"/>
      </xdr:nvSpPr>
      <xdr:spPr>
        <a:xfrm>
          <a:off x="12623800" y="6604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8" name="正方形/長方形 327">
          <a:extLst>
            <a:ext uri="{FF2B5EF4-FFF2-40B4-BE49-F238E27FC236}">
              <a16:creationId xmlns:a16="http://schemas.microsoft.com/office/drawing/2014/main" xmlns="" id="{00000000-0008-0000-0400-000048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9" name="正方形/長方形 328">
          <a:extLst>
            <a:ext uri="{FF2B5EF4-FFF2-40B4-BE49-F238E27FC236}">
              <a16:creationId xmlns:a16="http://schemas.microsoft.com/office/drawing/2014/main" xmlns="" id="{00000000-0008-0000-0400-000049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0" name="正方形/長方形 329">
          <a:extLst>
            <a:ext uri="{FF2B5EF4-FFF2-40B4-BE49-F238E27FC236}">
              <a16:creationId xmlns:a16="http://schemas.microsoft.com/office/drawing/2014/main" xmlns="" id="{00000000-0008-0000-0400-00004A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1" name="正方形/長方形 330">
          <a:extLst>
            <a:ext uri="{FF2B5EF4-FFF2-40B4-BE49-F238E27FC236}">
              <a16:creationId xmlns:a16="http://schemas.microsoft.com/office/drawing/2014/main" xmlns="" id="{00000000-0008-0000-0400-00004B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2" name="正方形/長方形 331">
          <a:extLst>
            <a:ext uri="{FF2B5EF4-FFF2-40B4-BE49-F238E27FC236}">
              <a16:creationId xmlns:a16="http://schemas.microsoft.com/office/drawing/2014/main" xmlns="" id="{00000000-0008-0000-0400-00004C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3" name="正方形/長方形 332">
          <a:extLst>
            <a:ext uri="{FF2B5EF4-FFF2-40B4-BE49-F238E27FC236}">
              <a16:creationId xmlns:a16="http://schemas.microsoft.com/office/drawing/2014/main" xmlns="" id="{00000000-0008-0000-0400-00004D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4" name="正方形/長方形 333">
          <a:extLst>
            <a:ext uri="{FF2B5EF4-FFF2-40B4-BE49-F238E27FC236}">
              <a16:creationId xmlns:a16="http://schemas.microsoft.com/office/drawing/2014/main" xmlns="" id="{00000000-0008-0000-0400-00004E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5" name="正方形/長方形 334">
          <a:extLst>
            <a:ext uri="{FF2B5EF4-FFF2-40B4-BE49-F238E27FC236}">
              <a16:creationId xmlns:a16="http://schemas.microsoft.com/office/drawing/2014/main" xmlns="" id="{00000000-0008-0000-0400-00004F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6" name="正方形/長方形 335">
          <a:extLst>
            <a:ext uri="{FF2B5EF4-FFF2-40B4-BE49-F238E27FC236}">
              <a16:creationId xmlns:a16="http://schemas.microsoft.com/office/drawing/2014/main" xmlns="" id="{00000000-0008-0000-0400-000050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7" name="正方形/長方形 336">
          <a:extLst>
            <a:ext uri="{FF2B5EF4-FFF2-40B4-BE49-F238E27FC236}">
              <a16:creationId xmlns:a16="http://schemas.microsoft.com/office/drawing/2014/main" xmlns="" id="{00000000-0008-0000-0400-000051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8" name="テキスト ボックス 337">
          <a:extLst>
            <a:ext uri="{FF2B5EF4-FFF2-40B4-BE49-F238E27FC236}">
              <a16:creationId xmlns:a16="http://schemas.microsoft.com/office/drawing/2014/main" xmlns="" id="{00000000-0008-0000-0400-000052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過去に起こした地方債が少ないことから、類似団体内平均を１２．５ポイント下回っている。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世代間の公平な負担の平準化に留意しつつ、今後も地方債を充当する事業内容を精査し、公債費の抑制に努める。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69</xdr:row>
      <xdr:rowOff>107950</xdr:rowOff>
    </xdr:from>
    <xdr:ext cx="298543" cy="225703"/>
    <xdr:sp macro="" textlink="">
      <xdr:nvSpPr>
        <xdr:cNvPr id="339" name="テキスト ボックス 338">
          <a:extLst>
            <a:ext uri="{FF2B5EF4-FFF2-40B4-BE49-F238E27FC236}">
              <a16:creationId xmlns:a16="http://schemas.microsoft.com/office/drawing/2014/main" xmlns="" id="{00000000-0008-0000-0400-000053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0" name="直線コネクタ 339">
          <a:extLst>
            <a:ext uri="{FF2B5EF4-FFF2-40B4-BE49-F238E27FC236}">
              <a16:creationId xmlns:a16="http://schemas.microsoft.com/office/drawing/2014/main" xmlns="" id="{00000000-0008-0000-0400-000054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1" name="テキスト ボックス 340">
          <a:extLst>
            <a:ext uri="{FF2B5EF4-FFF2-40B4-BE49-F238E27FC236}">
              <a16:creationId xmlns:a16="http://schemas.microsoft.com/office/drawing/2014/main" xmlns="" id="{00000000-0008-0000-0400-000055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2" name="直線コネクタ 341">
          <a:extLst>
            <a:ext uri="{FF2B5EF4-FFF2-40B4-BE49-F238E27FC236}">
              <a16:creationId xmlns:a16="http://schemas.microsoft.com/office/drawing/2014/main" xmlns="" id="{00000000-0008-0000-0400-000056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3" name="テキスト ボックス 342">
          <a:extLst>
            <a:ext uri="{FF2B5EF4-FFF2-40B4-BE49-F238E27FC236}">
              <a16:creationId xmlns:a16="http://schemas.microsoft.com/office/drawing/2014/main" xmlns="" id="{00000000-0008-0000-0400-000057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4" name="直線コネクタ 343">
          <a:extLst>
            <a:ext uri="{FF2B5EF4-FFF2-40B4-BE49-F238E27FC236}">
              <a16:creationId xmlns:a16="http://schemas.microsoft.com/office/drawing/2014/main" xmlns="" id="{00000000-0008-0000-0400-000058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5" name="テキスト ボックス 344">
          <a:extLst>
            <a:ext uri="{FF2B5EF4-FFF2-40B4-BE49-F238E27FC236}">
              <a16:creationId xmlns:a16="http://schemas.microsoft.com/office/drawing/2014/main" xmlns="" id="{00000000-0008-0000-0400-000059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6" name="直線コネクタ 345">
          <a:extLst>
            <a:ext uri="{FF2B5EF4-FFF2-40B4-BE49-F238E27FC236}">
              <a16:creationId xmlns:a16="http://schemas.microsoft.com/office/drawing/2014/main" xmlns="" id="{00000000-0008-0000-0400-00005A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7" name="テキスト ボックス 346">
          <a:extLst>
            <a:ext uri="{FF2B5EF4-FFF2-40B4-BE49-F238E27FC236}">
              <a16:creationId xmlns:a16="http://schemas.microsoft.com/office/drawing/2014/main" xmlns="" id="{00000000-0008-0000-0400-00005B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8" name="直線コネクタ 347">
          <a:extLst>
            <a:ext uri="{FF2B5EF4-FFF2-40B4-BE49-F238E27FC236}">
              <a16:creationId xmlns:a16="http://schemas.microsoft.com/office/drawing/2014/main" xmlns="" id="{00000000-0008-0000-0400-00005C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9" name="テキスト ボックス 348">
          <a:extLst>
            <a:ext uri="{FF2B5EF4-FFF2-40B4-BE49-F238E27FC236}">
              <a16:creationId xmlns:a16="http://schemas.microsoft.com/office/drawing/2014/main" xmlns="" id="{00000000-0008-0000-0400-00005D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0" name="直線コネクタ 349">
          <a:extLst>
            <a:ext uri="{FF2B5EF4-FFF2-40B4-BE49-F238E27FC236}">
              <a16:creationId xmlns:a16="http://schemas.microsoft.com/office/drawing/2014/main" xmlns="" id="{00000000-0008-0000-0400-00005E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1" name="テキスト ボックス 350">
          <a:extLst>
            <a:ext uri="{FF2B5EF4-FFF2-40B4-BE49-F238E27FC236}">
              <a16:creationId xmlns:a16="http://schemas.microsoft.com/office/drawing/2014/main" xmlns="" id="{00000000-0008-0000-0400-00005F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2" name="直線コネクタ 351">
          <a:extLst>
            <a:ext uri="{FF2B5EF4-FFF2-40B4-BE49-F238E27FC236}">
              <a16:creationId xmlns:a16="http://schemas.microsoft.com/office/drawing/2014/main" xmlns="" id="{00000000-0008-0000-0400-000060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3" name="公債費グラフ枠">
          <a:extLst>
            <a:ext uri="{FF2B5EF4-FFF2-40B4-BE49-F238E27FC236}">
              <a16:creationId xmlns:a16="http://schemas.microsoft.com/office/drawing/2014/main" xmlns="" id="{00000000-0008-0000-0400-000061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1270</xdr:rowOff>
    </xdr:from>
    <xdr:to>
      <xdr:col>24</xdr:col>
      <xdr:colOff>25400</xdr:colOff>
      <xdr:row>80</xdr:row>
      <xdr:rowOff>69850</xdr:rowOff>
    </xdr:to>
    <xdr:cxnSp macro="">
      <xdr:nvCxnSpPr>
        <xdr:cNvPr id="354" name="直線コネクタ 353">
          <a:extLst>
            <a:ext uri="{FF2B5EF4-FFF2-40B4-BE49-F238E27FC236}">
              <a16:creationId xmlns:a16="http://schemas.microsoft.com/office/drawing/2014/main" xmlns="" id="{00000000-0008-0000-0400-000062010000}"/>
            </a:ext>
          </a:extLst>
        </xdr:cNvPr>
        <xdr:cNvCxnSpPr/>
      </xdr:nvCxnSpPr>
      <xdr:spPr>
        <a:xfrm flipV="1">
          <a:off x="4826000" y="1251712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41927</xdr:rowOff>
    </xdr:from>
    <xdr:ext cx="762000" cy="259045"/>
    <xdr:sp macro="" textlink="">
      <xdr:nvSpPr>
        <xdr:cNvPr id="355" name="公債費最小値テキスト">
          <a:extLst>
            <a:ext uri="{FF2B5EF4-FFF2-40B4-BE49-F238E27FC236}">
              <a16:creationId xmlns:a16="http://schemas.microsoft.com/office/drawing/2014/main" xmlns="" id="{00000000-0008-0000-0400-000063010000}"/>
            </a:ext>
          </a:extLst>
        </xdr:cNvPr>
        <xdr:cNvSpPr txBox="1"/>
      </xdr:nvSpPr>
      <xdr:spPr>
        <a:xfrm>
          <a:off x="4914900" y="1375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69850</xdr:rowOff>
    </xdr:from>
    <xdr:to>
      <xdr:col>24</xdr:col>
      <xdr:colOff>114300</xdr:colOff>
      <xdr:row>80</xdr:row>
      <xdr:rowOff>69850</xdr:rowOff>
    </xdr:to>
    <xdr:cxnSp macro="">
      <xdr:nvCxnSpPr>
        <xdr:cNvPr id="356" name="直線コネクタ 355">
          <a:extLst>
            <a:ext uri="{FF2B5EF4-FFF2-40B4-BE49-F238E27FC236}">
              <a16:creationId xmlns:a16="http://schemas.microsoft.com/office/drawing/2014/main" xmlns="" id="{00000000-0008-0000-0400-000064010000}"/>
            </a:ext>
          </a:extLst>
        </xdr:cNvPr>
        <xdr:cNvCxnSpPr/>
      </xdr:nvCxnSpPr>
      <xdr:spPr>
        <a:xfrm>
          <a:off x="4737100" y="13785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87647</xdr:rowOff>
    </xdr:from>
    <xdr:ext cx="762000" cy="259045"/>
    <xdr:sp macro="" textlink="">
      <xdr:nvSpPr>
        <xdr:cNvPr id="357" name="公債費最大値テキスト">
          <a:extLst>
            <a:ext uri="{FF2B5EF4-FFF2-40B4-BE49-F238E27FC236}">
              <a16:creationId xmlns:a16="http://schemas.microsoft.com/office/drawing/2014/main" xmlns="" id="{00000000-0008-0000-0400-000065010000}"/>
            </a:ext>
          </a:extLst>
        </xdr:cNvPr>
        <xdr:cNvSpPr txBox="1"/>
      </xdr:nvSpPr>
      <xdr:spPr>
        <a:xfrm>
          <a:off x="4914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1270</xdr:rowOff>
    </xdr:from>
    <xdr:to>
      <xdr:col>24</xdr:col>
      <xdr:colOff>114300</xdr:colOff>
      <xdr:row>73</xdr:row>
      <xdr:rowOff>1270</xdr:rowOff>
    </xdr:to>
    <xdr:cxnSp macro="">
      <xdr:nvCxnSpPr>
        <xdr:cNvPr id="358" name="直線コネクタ 357">
          <a:extLst>
            <a:ext uri="{FF2B5EF4-FFF2-40B4-BE49-F238E27FC236}">
              <a16:creationId xmlns:a16="http://schemas.microsoft.com/office/drawing/2014/main" xmlns="" id="{00000000-0008-0000-0400-000066010000}"/>
            </a:ext>
          </a:extLst>
        </xdr:cNvPr>
        <xdr:cNvCxnSpPr/>
      </xdr:nvCxnSpPr>
      <xdr:spPr>
        <a:xfrm>
          <a:off x="4737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62230</xdr:rowOff>
    </xdr:from>
    <xdr:to>
      <xdr:col>24</xdr:col>
      <xdr:colOff>25400</xdr:colOff>
      <xdr:row>74</xdr:row>
      <xdr:rowOff>69850</xdr:rowOff>
    </xdr:to>
    <xdr:cxnSp macro="">
      <xdr:nvCxnSpPr>
        <xdr:cNvPr id="359" name="直線コネクタ 358">
          <a:extLst>
            <a:ext uri="{FF2B5EF4-FFF2-40B4-BE49-F238E27FC236}">
              <a16:creationId xmlns:a16="http://schemas.microsoft.com/office/drawing/2014/main" xmlns="" id="{00000000-0008-0000-0400-000067010000}"/>
            </a:ext>
          </a:extLst>
        </xdr:cNvPr>
        <xdr:cNvCxnSpPr/>
      </xdr:nvCxnSpPr>
      <xdr:spPr>
        <a:xfrm>
          <a:off x="3987800" y="1274953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124477</xdr:rowOff>
    </xdr:from>
    <xdr:ext cx="762000" cy="259045"/>
    <xdr:sp macro="" textlink="">
      <xdr:nvSpPr>
        <xdr:cNvPr id="360" name="公債費平均値テキスト">
          <a:extLst>
            <a:ext uri="{FF2B5EF4-FFF2-40B4-BE49-F238E27FC236}">
              <a16:creationId xmlns:a16="http://schemas.microsoft.com/office/drawing/2014/main" xmlns="" id="{00000000-0008-0000-0400-000068010000}"/>
            </a:ext>
          </a:extLst>
        </xdr:cNvPr>
        <xdr:cNvSpPr txBox="1"/>
      </xdr:nvSpPr>
      <xdr:spPr>
        <a:xfrm>
          <a:off x="4914900" y="13154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152400</xdr:rowOff>
    </xdr:from>
    <xdr:to>
      <xdr:col>24</xdr:col>
      <xdr:colOff>76200</xdr:colOff>
      <xdr:row>77</xdr:row>
      <xdr:rowOff>82550</xdr:rowOff>
    </xdr:to>
    <xdr:sp macro="" textlink="">
      <xdr:nvSpPr>
        <xdr:cNvPr id="361" name="フローチャート: 判断 360">
          <a:extLst>
            <a:ext uri="{FF2B5EF4-FFF2-40B4-BE49-F238E27FC236}">
              <a16:creationId xmlns:a16="http://schemas.microsoft.com/office/drawing/2014/main" xmlns="" id="{00000000-0008-0000-0400-000069010000}"/>
            </a:ext>
          </a:extLst>
        </xdr:cNvPr>
        <xdr:cNvSpPr/>
      </xdr:nvSpPr>
      <xdr:spPr>
        <a:xfrm>
          <a:off x="47752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50800</xdr:rowOff>
    </xdr:from>
    <xdr:to>
      <xdr:col>19</xdr:col>
      <xdr:colOff>187325</xdr:colOff>
      <xdr:row>74</xdr:row>
      <xdr:rowOff>62230</xdr:rowOff>
    </xdr:to>
    <xdr:cxnSp macro="">
      <xdr:nvCxnSpPr>
        <xdr:cNvPr id="362" name="直線コネクタ 361">
          <a:extLst>
            <a:ext uri="{FF2B5EF4-FFF2-40B4-BE49-F238E27FC236}">
              <a16:creationId xmlns:a16="http://schemas.microsoft.com/office/drawing/2014/main" xmlns="" id="{00000000-0008-0000-0400-00006A010000}"/>
            </a:ext>
          </a:extLst>
        </xdr:cNvPr>
        <xdr:cNvCxnSpPr/>
      </xdr:nvCxnSpPr>
      <xdr:spPr>
        <a:xfrm>
          <a:off x="3098800" y="1273810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144780</xdr:rowOff>
    </xdr:from>
    <xdr:to>
      <xdr:col>20</xdr:col>
      <xdr:colOff>38100</xdr:colOff>
      <xdr:row>77</xdr:row>
      <xdr:rowOff>74930</xdr:rowOff>
    </xdr:to>
    <xdr:sp macro="" textlink="">
      <xdr:nvSpPr>
        <xdr:cNvPr id="363" name="フローチャート: 判断 362">
          <a:extLst>
            <a:ext uri="{FF2B5EF4-FFF2-40B4-BE49-F238E27FC236}">
              <a16:creationId xmlns:a16="http://schemas.microsoft.com/office/drawing/2014/main" xmlns="" id="{00000000-0008-0000-0400-00006B010000}"/>
            </a:ext>
          </a:extLst>
        </xdr:cNvPr>
        <xdr:cNvSpPr/>
      </xdr:nvSpPr>
      <xdr:spPr>
        <a:xfrm>
          <a:off x="3937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59707</xdr:rowOff>
    </xdr:from>
    <xdr:ext cx="736600" cy="259045"/>
    <xdr:sp macro="" textlink="">
      <xdr:nvSpPr>
        <xdr:cNvPr id="364" name="テキスト ボックス 363">
          <a:extLst>
            <a:ext uri="{FF2B5EF4-FFF2-40B4-BE49-F238E27FC236}">
              <a16:creationId xmlns:a16="http://schemas.microsoft.com/office/drawing/2014/main" xmlns="" id="{00000000-0008-0000-0400-00006C010000}"/>
            </a:ext>
          </a:extLst>
        </xdr:cNvPr>
        <xdr:cNvSpPr txBox="1"/>
      </xdr:nvSpPr>
      <xdr:spPr>
        <a:xfrm>
          <a:off x="3606800" y="13261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46990</xdr:rowOff>
    </xdr:from>
    <xdr:to>
      <xdr:col>15</xdr:col>
      <xdr:colOff>98425</xdr:colOff>
      <xdr:row>74</xdr:row>
      <xdr:rowOff>50800</xdr:rowOff>
    </xdr:to>
    <xdr:cxnSp macro="">
      <xdr:nvCxnSpPr>
        <xdr:cNvPr id="365" name="直線コネクタ 364">
          <a:extLst>
            <a:ext uri="{FF2B5EF4-FFF2-40B4-BE49-F238E27FC236}">
              <a16:creationId xmlns:a16="http://schemas.microsoft.com/office/drawing/2014/main" xmlns="" id="{00000000-0008-0000-0400-00006D010000}"/>
            </a:ext>
          </a:extLst>
        </xdr:cNvPr>
        <xdr:cNvCxnSpPr/>
      </xdr:nvCxnSpPr>
      <xdr:spPr>
        <a:xfrm>
          <a:off x="2209800" y="1273429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125730</xdr:rowOff>
    </xdr:from>
    <xdr:to>
      <xdr:col>15</xdr:col>
      <xdr:colOff>149225</xdr:colOff>
      <xdr:row>77</xdr:row>
      <xdr:rowOff>55880</xdr:rowOff>
    </xdr:to>
    <xdr:sp macro="" textlink="">
      <xdr:nvSpPr>
        <xdr:cNvPr id="366" name="フローチャート: 判断 365">
          <a:extLst>
            <a:ext uri="{FF2B5EF4-FFF2-40B4-BE49-F238E27FC236}">
              <a16:creationId xmlns:a16="http://schemas.microsoft.com/office/drawing/2014/main" xmlns="" id="{00000000-0008-0000-0400-00006E010000}"/>
            </a:ext>
          </a:extLst>
        </xdr:cNvPr>
        <xdr:cNvSpPr/>
      </xdr:nvSpPr>
      <xdr:spPr>
        <a:xfrm>
          <a:off x="30480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40657</xdr:rowOff>
    </xdr:from>
    <xdr:ext cx="762000" cy="259045"/>
    <xdr:sp macro="" textlink="">
      <xdr:nvSpPr>
        <xdr:cNvPr id="367" name="テキスト ボックス 366">
          <a:extLst>
            <a:ext uri="{FF2B5EF4-FFF2-40B4-BE49-F238E27FC236}">
              <a16:creationId xmlns:a16="http://schemas.microsoft.com/office/drawing/2014/main" xmlns="" id="{00000000-0008-0000-0400-00006F010000}"/>
            </a:ext>
          </a:extLst>
        </xdr:cNvPr>
        <xdr:cNvSpPr txBox="1"/>
      </xdr:nvSpPr>
      <xdr:spPr>
        <a:xfrm>
          <a:off x="2717800" y="13242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46990</xdr:rowOff>
    </xdr:from>
    <xdr:to>
      <xdr:col>11</xdr:col>
      <xdr:colOff>9525</xdr:colOff>
      <xdr:row>74</xdr:row>
      <xdr:rowOff>69850</xdr:rowOff>
    </xdr:to>
    <xdr:cxnSp macro="">
      <xdr:nvCxnSpPr>
        <xdr:cNvPr id="368" name="直線コネクタ 367">
          <a:extLst>
            <a:ext uri="{FF2B5EF4-FFF2-40B4-BE49-F238E27FC236}">
              <a16:creationId xmlns:a16="http://schemas.microsoft.com/office/drawing/2014/main" xmlns="" id="{00000000-0008-0000-0400-000070010000}"/>
            </a:ext>
          </a:extLst>
        </xdr:cNvPr>
        <xdr:cNvCxnSpPr/>
      </xdr:nvCxnSpPr>
      <xdr:spPr>
        <a:xfrm flipV="1">
          <a:off x="1320800" y="1273429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118111</xdr:rowOff>
    </xdr:from>
    <xdr:to>
      <xdr:col>11</xdr:col>
      <xdr:colOff>60325</xdr:colOff>
      <xdr:row>77</xdr:row>
      <xdr:rowOff>48261</xdr:rowOff>
    </xdr:to>
    <xdr:sp macro="" textlink="">
      <xdr:nvSpPr>
        <xdr:cNvPr id="369" name="フローチャート: 判断 368">
          <a:extLst>
            <a:ext uri="{FF2B5EF4-FFF2-40B4-BE49-F238E27FC236}">
              <a16:creationId xmlns:a16="http://schemas.microsoft.com/office/drawing/2014/main" xmlns="" id="{00000000-0008-0000-0400-000071010000}"/>
            </a:ext>
          </a:extLst>
        </xdr:cNvPr>
        <xdr:cNvSpPr/>
      </xdr:nvSpPr>
      <xdr:spPr>
        <a:xfrm>
          <a:off x="2159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33038</xdr:rowOff>
    </xdr:from>
    <xdr:ext cx="762000" cy="259045"/>
    <xdr:sp macro="" textlink="">
      <xdr:nvSpPr>
        <xdr:cNvPr id="370" name="テキスト ボックス 369">
          <a:extLst>
            <a:ext uri="{FF2B5EF4-FFF2-40B4-BE49-F238E27FC236}">
              <a16:creationId xmlns:a16="http://schemas.microsoft.com/office/drawing/2014/main" xmlns="" id="{00000000-0008-0000-0400-000072010000}"/>
            </a:ext>
          </a:extLst>
        </xdr:cNvPr>
        <xdr:cNvSpPr txBox="1"/>
      </xdr:nvSpPr>
      <xdr:spPr>
        <a:xfrm>
          <a:off x="1828800" y="13234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148589</xdr:rowOff>
    </xdr:from>
    <xdr:to>
      <xdr:col>6</xdr:col>
      <xdr:colOff>171450</xdr:colOff>
      <xdr:row>77</xdr:row>
      <xdr:rowOff>78739</xdr:rowOff>
    </xdr:to>
    <xdr:sp macro="" textlink="">
      <xdr:nvSpPr>
        <xdr:cNvPr id="371" name="フローチャート: 判断 370">
          <a:extLst>
            <a:ext uri="{FF2B5EF4-FFF2-40B4-BE49-F238E27FC236}">
              <a16:creationId xmlns:a16="http://schemas.microsoft.com/office/drawing/2014/main" xmlns="" id="{00000000-0008-0000-0400-000073010000}"/>
            </a:ext>
          </a:extLst>
        </xdr:cNvPr>
        <xdr:cNvSpPr/>
      </xdr:nvSpPr>
      <xdr:spPr>
        <a:xfrm>
          <a:off x="1270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63516</xdr:rowOff>
    </xdr:from>
    <xdr:ext cx="762000" cy="259045"/>
    <xdr:sp macro="" textlink="">
      <xdr:nvSpPr>
        <xdr:cNvPr id="372" name="テキスト ボックス 371">
          <a:extLst>
            <a:ext uri="{FF2B5EF4-FFF2-40B4-BE49-F238E27FC236}">
              <a16:creationId xmlns:a16="http://schemas.microsoft.com/office/drawing/2014/main" xmlns="" id="{00000000-0008-0000-0400-000074010000}"/>
            </a:ext>
          </a:extLst>
        </xdr:cNvPr>
        <xdr:cNvSpPr txBox="1"/>
      </xdr:nvSpPr>
      <xdr:spPr>
        <a:xfrm>
          <a:off x="939800" y="13265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3" name="テキスト ボックス 372">
          <a:extLst>
            <a:ext uri="{FF2B5EF4-FFF2-40B4-BE49-F238E27FC236}">
              <a16:creationId xmlns:a16="http://schemas.microsoft.com/office/drawing/2014/main" xmlns="" id="{00000000-0008-0000-0400-000075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4" name="テキスト ボックス 373">
          <a:extLst>
            <a:ext uri="{FF2B5EF4-FFF2-40B4-BE49-F238E27FC236}">
              <a16:creationId xmlns:a16="http://schemas.microsoft.com/office/drawing/2014/main" xmlns="" id="{00000000-0008-0000-0400-000076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5" name="テキスト ボックス 374">
          <a:extLst>
            <a:ext uri="{FF2B5EF4-FFF2-40B4-BE49-F238E27FC236}">
              <a16:creationId xmlns:a16="http://schemas.microsoft.com/office/drawing/2014/main" xmlns="" id="{00000000-0008-0000-0400-000077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xmlns="" id="{00000000-0008-0000-0400-000078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xmlns="" id="{00000000-0008-0000-0400-000079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19050</xdr:rowOff>
    </xdr:from>
    <xdr:to>
      <xdr:col>24</xdr:col>
      <xdr:colOff>76200</xdr:colOff>
      <xdr:row>74</xdr:row>
      <xdr:rowOff>120650</xdr:rowOff>
    </xdr:to>
    <xdr:sp macro="" textlink="">
      <xdr:nvSpPr>
        <xdr:cNvPr id="378" name="楕円 377">
          <a:extLst>
            <a:ext uri="{FF2B5EF4-FFF2-40B4-BE49-F238E27FC236}">
              <a16:creationId xmlns:a16="http://schemas.microsoft.com/office/drawing/2014/main" xmlns="" id="{00000000-0008-0000-0400-00007A010000}"/>
            </a:ext>
          </a:extLst>
        </xdr:cNvPr>
        <xdr:cNvSpPr/>
      </xdr:nvSpPr>
      <xdr:spPr>
        <a:xfrm>
          <a:off x="4775200" y="12706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35577</xdr:rowOff>
    </xdr:from>
    <xdr:ext cx="762000" cy="259045"/>
    <xdr:sp macro="" textlink="">
      <xdr:nvSpPr>
        <xdr:cNvPr id="379" name="公債費該当値テキスト">
          <a:extLst>
            <a:ext uri="{FF2B5EF4-FFF2-40B4-BE49-F238E27FC236}">
              <a16:creationId xmlns:a16="http://schemas.microsoft.com/office/drawing/2014/main" xmlns="" id="{00000000-0008-0000-0400-00007B010000}"/>
            </a:ext>
          </a:extLst>
        </xdr:cNvPr>
        <xdr:cNvSpPr txBox="1"/>
      </xdr:nvSpPr>
      <xdr:spPr>
        <a:xfrm>
          <a:off x="4914900" y="1255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11430</xdr:rowOff>
    </xdr:from>
    <xdr:to>
      <xdr:col>20</xdr:col>
      <xdr:colOff>38100</xdr:colOff>
      <xdr:row>74</xdr:row>
      <xdr:rowOff>113030</xdr:rowOff>
    </xdr:to>
    <xdr:sp macro="" textlink="">
      <xdr:nvSpPr>
        <xdr:cNvPr id="380" name="楕円 379">
          <a:extLst>
            <a:ext uri="{FF2B5EF4-FFF2-40B4-BE49-F238E27FC236}">
              <a16:creationId xmlns:a16="http://schemas.microsoft.com/office/drawing/2014/main" xmlns="" id="{00000000-0008-0000-0400-00007C010000}"/>
            </a:ext>
          </a:extLst>
        </xdr:cNvPr>
        <xdr:cNvSpPr/>
      </xdr:nvSpPr>
      <xdr:spPr>
        <a:xfrm>
          <a:off x="3937000" y="12698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123207</xdr:rowOff>
    </xdr:from>
    <xdr:ext cx="736600" cy="259045"/>
    <xdr:sp macro="" textlink="">
      <xdr:nvSpPr>
        <xdr:cNvPr id="381" name="テキスト ボックス 380">
          <a:extLst>
            <a:ext uri="{FF2B5EF4-FFF2-40B4-BE49-F238E27FC236}">
              <a16:creationId xmlns:a16="http://schemas.microsoft.com/office/drawing/2014/main" xmlns="" id="{00000000-0008-0000-0400-00007D010000}"/>
            </a:ext>
          </a:extLst>
        </xdr:cNvPr>
        <xdr:cNvSpPr txBox="1"/>
      </xdr:nvSpPr>
      <xdr:spPr>
        <a:xfrm>
          <a:off x="3606800" y="124676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0</xdr:rowOff>
    </xdr:from>
    <xdr:to>
      <xdr:col>15</xdr:col>
      <xdr:colOff>149225</xdr:colOff>
      <xdr:row>74</xdr:row>
      <xdr:rowOff>101600</xdr:rowOff>
    </xdr:to>
    <xdr:sp macro="" textlink="">
      <xdr:nvSpPr>
        <xdr:cNvPr id="382" name="楕円 381">
          <a:extLst>
            <a:ext uri="{FF2B5EF4-FFF2-40B4-BE49-F238E27FC236}">
              <a16:creationId xmlns:a16="http://schemas.microsoft.com/office/drawing/2014/main" xmlns="" id="{00000000-0008-0000-0400-00007E010000}"/>
            </a:ext>
          </a:extLst>
        </xdr:cNvPr>
        <xdr:cNvSpPr/>
      </xdr:nvSpPr>
      <xdr:spPr>
        <a:xfrm>
          <a:off x="3048000" y="1268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111777</xdr:rowOff>
    </xdr:from>
    <xdr:ext cx="762000" cy="259045"/>
    <xdr:sp macro="" textlink="">
      <xdr:nvSpPr>
        <xdr:cNvPr id="383" name="テキスト ボックス 382">
          <a:extLst>
            <a:ext uri="{FF2B5EF4-FFF2-40B4-BE49-F238E27FC236}">
              <a16:creationId xmlns:a16="http://schemas.microsoft.com/office/drawing/2014/main" xmlns="" id="{00000000-0008-0000-0400-00007F010000}"/>
            </a:ext>
          </a:extLst>
        </xdr:cNvPr>
        <xdr:cNvSpPr txBox="1"/>
      </xdr:nvSpPr>
      <xdr:spPr>
        <a:xfrm>
          <a:off x="2717800" y="1245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73</xdr:row>
      <xdr:rowOff>167640</xdr:rowOff>
    </xdr:from>
    <xdr:to>
      <xdr:col>11</xdr:col>
      <xdr:colOff>60325</xdr:colOff>
      <xdr:row>74</xdr:row>
      <xdr:rowOff>97790</xdr:rowOff>
    </xdr:to>
    <xdr:sp macro="" textlink="">
      <xdr:nvSpPr>
        <xdr:cNvPr id="384" name="楕円 383">
          <a:extLst>
            <a:ext uri="{FF2B5EF4-FFF2-40B4-BE49-F238E27FC236}">
              <a16:creationId xmlns:a16="http://schemas.microsoft.com/office/drawing/2014/main" xmlns="" id="{00000000-0008-0000-0400-000080010000}"/>
            </a:ext>
          </a:extLst>
        </xdr:cNvPr>
        <xdr:cNvSpPr/>
      </xdr:nvSpPr>
      <xdr:spPr>
        <a:xfrm>
          <a:off x="2159000" y="12683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107967</xdr:rowOff>
    </xdr:from>
    <xdr:ext cx="762000" cy="259045"/>
    <xdr:sp macro="" textlink="">
      <xdr:nvSpPr>
        <xdr:cNvPr id="385" name="テキスト ボックス 384">
          <a:extLst>
            <a:ext uri="{FF2B5EF4-FFF2-40B4-BE49-F238E27FC236}">
              <a16:creationId xmlns:a16="http://schemas.microsoft.com/office/drawing/2014/main" xmlns="" id="{00000000-0008-0000-0400-000081010000}"/>
            </a:ext>
          </a:extLst>
        </xdr:cNvPr>
        <xdr:cNvSpPr txBox="1"/>
      </xdr:nvSpPr>
      <xdr:spPr>
        <a:xfrm>
          <a:off x="1828800" y="12452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19050</xdr:rowOff>
    </xdr:from>
    <xdr:to>
      <xdr:col>6</xdr:col>
      <xdr:colOff>171450</xdr:colOff>
      <xdr:row>74</xdr:row>
      <xdr:rowOff>120650</xdr:rowOff>
    </xdr:to>
    <xdr:sp macro="" textlink="">
      <xdr:nvSpPr>
        <xdr:cNvPr id="386" name="楕円 385">
          <a:extLst>
            <a:ext uri="{FF2B5EF4-FFF2-40B4-BE49-F238E27FC236}">
              <a16:creationId xmlns:a16="http://schemas.microsoft.com/office/drawing/2014/main" xmlns="" id="{00000000-0008-0000-0400-000082010000}"/>
            </a:ext>
          </a:extLst>
        </xdr:cNvPr>
        <xdr:cNvSpPr/>
      </xdr:nvSpPr>
      <xdr:spPr>
        <a:xfrm>
          <a:off x="1270000" y="12706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72</xdr:row>
      <xdr:rowOff>130827</xdr:rowOff>
    </xdr:from>
    <xdr:ext cx="762000" cy="259045"/>
    <xdr:sp macro="" textlink="">
      <xdr:nvSpPr>
        <xdr:cNvPr id="387" name="テキスト ボックス 386">
          <a:extLst>
            <a:ext uri="{FF2B5EF4-FFF2-40B4-BE49-F238E27FC236}">
              <a16:creationId xmlns:a16="http://schemas.microsoft.com/office/drawing/2014/main" xmlns="" id="{00000000-0008-0000-0400-000083010000}"/>
            </a:ext>
          </a:extLst>
        </xdr:cNvPr>
        <xdr:cNvSpPr txBox="1"/>
      </xdr:nvSpPr>
      <xdr:spPr>
        <a:xfrm>
          <a:off x="939800" y="1247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8" name="正方形/長方形 387">
          <a:extLst>
            <a:ext uri="{FF2B5EF4-FFF2-40B4-BE49-F238E27FC236}">
              <a16:creationId xmlns:a16="http://schemas.microsoft.com/office/drawing/2014/main" xmlns="" id="{00000000-0008-0000-0400-000084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9" name="正方形/長方形 388">
          <a:extLst>
            <a:ext uri="{FF2B5EF4-FFF2-40B4-BE49-F238E27FC236}">
              <a16:creationId xmlns:a16="http://schemas.microsoft.com/office/drawing/2014/main" xmlns="" id="{00000000-0008-0000-0400-000085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0" name="正方形/長方形 389">
          <a:extLst>
            <a:ext uri="{FF2B5EF4-FFF2-40B4-BE49-F238E27FC236}">
              <a16:creationId xmlns:a16="http://schemas.microsoft.com/office/drawing/2014/main" xmlns="" id="{00000000-0008-0000-0400-000086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1" name="正方形/長方形 390">
          <a:extLst>
            <a:ext uri="{FF2B5EF4-FFF2-40B4-BE49-F238E27FC236}">
              <a16:creationId xmlns:a16="http://schemas.microsoft.com/office/drawing/2014/main" xmlns="" id="{00000000-0008-0000-0400-000087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2" name="正方形/長方形 391">
          <a:extLst>
            <a:ext uri="{FF2B5EF4-FFF2-40B4-BE49-F238E27FC236}">
              <a16:creationId xmlns:a16="http://schemas.microsoft.com/office/drawing/2014/main" xmlns="" id="{00000000-0008-0000-0400-000088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3" name="正方形/長方形 392">
          <a:extLst>
            <a:ext uri="{FF2B5EF4-FFF2-40B4-BE49-F238E27FC236}">
              <a16:creationId xmlns:a16="http://schemas.microsoft.com/office/drawing/2014/main" xmlns="" id="{00000000-0008-0000-0400-000089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4" name="正方形/長方形 393">
          <a:extLst>
            <a:ext uri="{FF2B5EF4-FFF2-40B4-BE49-F238E27FC236}">
              <a16:creationId xmlns:a16="http://schemas.microsoft.com/office/drawing/2014/main" xmlns="" id="{00000000-0008-0000-0400-00008A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5" name="正方形/長方形 394">
          <a:extLst>
            <a:ext uri="{FF2B5EF4-FFF2-40B4-BE49-F238E27FC236}">
              <a16:creationId xmlns:a16="http://schemas.microsoft.com/office/drawing/2014/main" xmlns="" id="{00000000-0008-0000-0400-00008B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6" name="正方形/長方形 395">
          <a:extLst>
            <a:ext uri="{FF2B5EF4-FFF2-40B4-BE49-F238E27FC236}">
              <a16:creationId xmlns:a16="http://schemas.microsoft.com/office/drawing/2014/main" xmlns="" id="{00000000-0008-0000-0400-00008C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7" name="正方形/長方形 396">
          <a:extLst>
            <a:ext uri="{FF2B5EF4-FFF2-40B4-BE49-F238E27FC236}">
              <a16:creationId xmlns:a16="http://schemas.microsoft.com/office/drawing/2014/main" xmlns="" id="{00000000-0008-0000-0400-00008D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8" name="テキスト ボックス 397">
          <a:extLst>
            <a:ext uri="{FF2B5EF4-FFF2-40B4-BE49-F238E27FC236}">
              <a16:creationId xmlns:a16="http://schemas.microsoft.com/office/drawing/2014/main" xmlns="" id="{00000000-0008-0000-0400-00008E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類似団体内平均と比較して１４．１ポイント高い値となっており、財政の硬直化が見て取れる。経常収支比率で最も大きい割合を占める人件費は対前年度比で１．４ポイント増加、補助費等については０．５ポイント増加、その他についても１．５ポイント増加しているため、公債費以外全体で２．１ポイント増加している。航空機騒音に対する住民・地区等への補助交付金が当町独自の支出となっており、その財源のほとんどを一般財源としているため、類似団体に比べ、ポイントが大きく上がってい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69</xdr:row>
      <xdr:rowOff>107950</xdr:rowOff>
    </xdr:from>
    <xdr:ext cx="298543" cy="225703"/>
    <xdr:sp macro="" textlink="">
      <xdr:nvSpPr>
        <xdr:cNvPr id="399" name="テキスト ボックス 398">
          <a:extLst>
            <a:ext uri="{FF2B5EF4-FFF2-40B4-BE49-F238E27FC236}">
              <a16:creationId xmlns:a16="http://schemas.microsoft.com/office/drawing/2014/main" xmlns="" id="{00000000-0008-0000-0400-00008F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0" name="直線コネクタ 399">
          <a:extLst>
            <a:ext uri="{FF2B5EF4-FFF2-40B4-BE49-F238E27FC236}">
              <a16:creationId xmlns:a16="http://schemas.microsoft.com/office/drawing/2014/main" xmlns="" id="{00000000-0008-0000-0400-000090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1" name="テキスト ボックス 400">
          <a:extLst>
            <a:ext uri="{FF2B5EF4-FFF2-40B4-BE49-F238E27FC236}">
              <a16:creationId xmlns:a16="http://schemas.microsoft.com/office/drawing/2014/main" xmlns="" id="{00000000-0008-0000-0400-000091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2" name="直線コネクタ 401">
          <a:extLst>
            <a:ext uri="{FF2B5EF4-FFF2-40B4-BE49-F238E27FC236}">
              <a16:creationId xmlns:a16="http://schemas.microsoft.com/office/drawing/2014/main" xmlns="" id="{00000000-0008-0000-0400-000092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3" name="テキスト ボックス 402">
          <a:extLst>
            <a:ext uri="{FF2B5EF4-FFF2-40B4-BE49-F238E27FC236}">
              <a16:creationId xmlns:a16="http://schemas.microsoft.com/office/drawing/2014/main" xmlns="" id="{00000000-0008-0000-0400-000093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4" name="直線コネクタ 403">
          <a:extLst>
            <a:ext uri="{FF2B5EF4-FFF2-40B4-BE49-F238E27FC236}">
              <a16:creationId xmlns:a16="http://schemas.microsoft.com/office/drawing/2014/main" xmlns="" id="{00000000-0008-0000-0400-000094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5" name="テキスト ボックス 404">
          <a:extLst>
            <a:ext uri="{FF2B5EF4-FFF2-40B4-BE49-F238E27FC236}">
              <a16:creationId xmlns:a16="http://schemas.microsoft.com/office/drawing/2014/main" xmlns="" id="{00000000-0008-0000-0400-000095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6" name="直線コネクタ 405">
          <a:extLst>
            <a:ext uri="{FF2B5EF4-FFF2-40B4-BE49-F238E27FC236}">
              <a16:creationId xmlns:a16="http://schemas.microsoft.com/office/drawing/2014/main" xmlns="" id="{00000000-0008-0000-0400-000096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07" name="テキスト ボックス 406">
          <a:extLst>
            <a:ext uri="{FF2B5EF4-FFF2-40B4-BE49-F238E27FC236}">
              <a16:creationId xmlns:a16="http://schemas.microsoft.com/office/drawing/2014/main" xmlns="" id="{00000000-0008-0000-0400-000097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8" name="直線コネクタ 407">
          <a:extLst>
            <a:ext uri="{FF2B5EF4-FFF2-40B4-BE49-F238E27FC236}">
              <a16:creationId xmlns:a16="http://schemas.microsoft.com/office/drawing/2014/main" xmlns="" id="{00000000-0008-0000-0400-000098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09" name="テキスト ボックス 408">
          <a:extLst>
            <a:ext uri="{FF2B5EF4-FFF2-40B4-BE49-F238E27FC236}">
              <a16:creationId xmlns:a16="http://schemas.microsoft.com/office/drawing/2014/main" xmlns="" id="{00000000-0008-0000-0400-000099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0" name="直線コネクタ 409">
          <a:extLst>
            <a:ext uri="{FF2B5EF4-FFF2-40B4-BE49-F238E27FC236}">
              <a16:creationId xmlns:a16="http://schemas.microsoft.com/office/drawing/2014/main" xmlns="" id="{00000000-0008-0000-0400-00009A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1" name="テキスト ボックス 410">
          <a:extLst>
            <a:ext uri="{FF2B5EF4-FFF2-40B4-BE49-F238E27FC236}">
              <a16:creationId xmlns:a16="http://schemas.microsoft.com/office/drawing/2014/main" xmlns="" id="{00000000-0008-0000-0400-00009B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2" name="直線コネクタ 411">
          <a:extLst>
            <a:ext uri="{FF2B5EF4-FFF2-40B4-BE49-F238E27FC236}">
              <a16:creationId xmlns:a16="http://schemas.microsoft.com/office/drawing/2014/main" xmlns="" id="{00000000-0008-0000-0400-00009C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3" name="テキスト ボックス 412">
          <a:extLst>
            <a:ext uri="{FF2B5EF4-FFF2-40B4-BE49-F238E27FC236}">
              <a16:creationId xmlns:a16="http://schemas.microsoft.com/office/drawing/2014/main" xmlns="" id="{00000000-0008-0000-0400-00009D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a:extLst>
            <a:ext uri="{FF2B5EF4-FFF2-40B4-BE49-F238E27FC236}">
              <a16:creationId xmlns:a16="http://schemas.microsoft.com/office/drawing/2014/main" xmlns="" id="{00000000-0008-0000-0400-00009E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a:extLst>
            <a:ext uri="{FF2B5EF4-FFF2-40B4-BE49-F238E27FC236}">
              <a16:creationId xmlns:a16="http://schemas.microsoft.com/office/drawing/2014/main" xmlns="" id="{00000000-0008-0000-0400-00009F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a:extLst>
            <a:ext uri="{FF2B5EF4-FFF2-40B4-BE49-F238E27FC236}">
              <a16:creationId xmlns:a16="http://schemas.microsoft.com/office/drawing/2014/main" xmlns="" id="{00000000-0008-0000-0400-0000A0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68217</xdr:rowOff>
    </xdr:from>
    <xdr:to>
      <xdr:col>82</xdr:col>
      <xdr:colOff>107950</xdr:colOff>
      <xdr:row>80</xdr:row>
      <xdr:rowOff>140063</xdr:rowOff>
    </xdr:to>
    <xdr:cxnSp macro="">
      <xdr:nvCxnSpPr>
        <xdr:cNvPr id="417" name="直線コネクタ 416">
          <a:extLst>
            <a:ext uri="{FF2B5EF4-FFF2-40B4-BE49-F238E27FC236}">
              <a16:creationId xmlns:a16="http://schemas.microsoft.com/office/drawing/2014/main" xmlns="" id="{00000000-0008-0000-0400-0000A1010000}"/>
            </a:ext>
          </a:extLst>
        </xdr:cNvPr>
        <xdr:cNvCxnSpPr/>
      </xdr:nvCxnSpPr>
      <xdr:spPr>
        <a:xfrm flipV="1">
          <a:off x="16510000" y="12412617"/>
          <a:ext cx="0" cy="1443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112140</xdr:rowOff>
    </xdr:from>
    <xdr:ext cx="762000" cy="259045"/>
    <xdr:sp macro="" textlink="">
      <xdr:nvSpPr>
        <xdr:cNvPr id="418" name="公債費以外最小値テキスト">
          <a:extLst>
            <a:ext uri="{FF2B5EF4-FFF2-40B4-BE49-F238E27FC236}">
              <a16:creationId xmlns:a16="http://schemas.microsoft.com/office/drawing/2014/main" xmlns="" id="{00000000-0008-0000-0400-0000A2010000}"/>
            </a:ext>
          </a:extLst>
        </xdr:cNvPr>
        <xdr:cNvSpPr txBox="1"/>
      </xdr:nvSpPr>
      <xdr:spPr>
        <a:xfrm>
          <a:off x="16598900" y="13828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140063</xdr:rowOff>
    </xdr:from>
    <xdr:to>
      <xdr:col>82</xdr:col>
      <xdr:colOff>196850</xdr:colOff>
      <xdr:row>80</xdr:row>
      <xdr:rowOff>140063</xdr:rowOff>
    </xdr:to>
    <xdr:cxnSp macro="">
      <xdr:nvCxnSpPr>
        <xdr:cNvPr id="419" name="直線コネクタ 418">
          <a:extLst>
            <a:ext uri="{FF2B5EF4-FFF2-40B4-BE49-F238E27FC236}">
              <a16:creationId xmlns:a16="http://schemas.microsoft.com/office/drawing/2014/main" xmlns="" id="{00000000-0008-0000-0400-0000A3010000}"/>
            </a:ext>
          </a:extLst>
        </xdr:cNvPr>
        <xdr:cNvCxnSpPr/>
      </xdr:nvCxnSpPr>
      <xdr:spPr>
        <a:xfrm>
          <a:off x="16421100" y="13856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154594</xdr:rowOff>
    </xdr:from>
    <xdr:ext cx="762000" cy="259045"/>
    <xdr:sp macro="" textlink="">
      <xdr:nvSpPr>
        <xdr:cNvPr id="420" name="公債費以外最大値テキスト">
          <a:extLst>
            <a:ext uri="{FF2B5EF4-FFF2-40B4-BE49-F238E27FC236}">
              <a16:creationId xmlns:a16="http://schemas.microsoft.com/office/drawing/2014/main" xmlns="" id="{00000000-0008-0000-0400-0000A4010000}"/>
            </a:ext>
          </a:extLst>
        </xdr:cNvPr>
        <xdr:cNvSpPr txBox="1"/>
      </xdr:nvSpPr>
      <xdr:spPr>
        <a:xfrm>
          <a:off x="16598900" y="12156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68217</xdr:rowOff>
    </xdr:from>
    <xdr:to>
      <xdr:col>82</xdr:col>
      <xdr:colOff>196850</xdr:colOff>
      <xdr:row>72</xdr:row>
      <xdr:rowOff>68217</xdr:rowOff>
    </xdr:to>
    <xdr:cxnSp macro="">
      <xdr:nvCxnSpPr>
        <xdr:cNvPr id="421" name="直線コネクタ 420">
          <a:extLst>
            <a:ext uri="{FF2B5EF4-FFF2-40B4-BE49-F238E27FC236}">
              <a16:creationId xmlns:a16="http://schemas.microsoft.com/office/drawing/2014/main" xmlns="" id="{00000000-0008-0000-0400-0000A5010000}"/>
            </a:ext>
          </a:extLst>
        </xdr:cNvPr>
        <xdr:cNvCxnSpPr/>
      </xdr:nvCxnSpPr>
      <xdr:spPr>
        <a:xfrm>
          <a:off x="16421100" y="12412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91077</xdr:rowOff>
    </xdr:from>
    <xdr:to>
      <xdr:col>82</xdr:col>
      <xdr:colOff>107950</xdr:colOff>
      <xdr:row>78</xdr:row>
      <xdr:rowOff>159657</xdr:rowOff>
    </xdr:to>
    <xdr:cxnSp macro="">
      <xdr:nvCxnSpPr>
        <xdr:cNvPr id="422" name="直線コネクタ 421">
          <a:extLst>
            <a:ext uri="{FF2B5EF4-FFF2-40B4-BE49-F238E27FC236}">
              <a16:creationId xmlns:a16="http://schemas.microsoft.com/office/drawing/2014/main" xmlns="" id="{00000000-0008-0000-0400-0000A6010000}"/>
            </a:ext>
          </a:extLst>
        </xdr:cNvPr>
        <xdr:cNvCxnSpPr/>
      </xdr:nvCxnSpPr>
      <xdr:spPr>
        <a:xfrm>
          <a:off x="15671800" y="13464177"/>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7818</xdr:rowOff>
    </xdr:from>
    <xdr:ext cx="762000" cy="259045"/>
    <xdr:sp macro="" textlink="">
      <xdr:nvSpPr>
        <xdr:cNvPr id="423" name="公債費以外平均値テキスト">
          <a:extLst>
            <a:ext uri="{FF2B5EF4-FFF2-40B4-BE49-F238E27FC236}">
              <a16:creationId xmlns:a16="http://schemas.microsoft.com/office/drawing/2014/main" xmlns="" id="{00000000-0008-0000-0400-0000A7010000}"/>
            </a:ext>
          </a:extLst>
        </xdr:cNvPr>
        <xdr:cNvSpPr txBox="1"/>
      </xdr:nvSpPr>
      <xdr:spPr>
        <a:xfrm>
          <a:off x="16598900" y="128665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162742</xdr:rowOff>
    </xdr:from>
    <xdr:to>
      <xdr:col>82</xdr:col>
      <xdr:colOff>158750</xdr:colOff>
      <xdr:row>76</xdr:row>
      <xdr:rowOff>92892</xdr:rowOff>
    </xdr:to>
    <xdr:sp macro="" textlink="">
      <xdr:nvSpPr>
        <xdr:cNvPr id="424" name="フローチャート: 判断 423">
          <a:extLst>
            <a:ext uri="{FF2B5EF4-FFF2-40B4-BE49-F238E27FC236}">
              <a16:creationId xmlns:a16="http://schemas.microsoft.com/office/drawing/2014/main" xmlns="" id="{00000000-0008-0000-0400-0000A8010000}"/>
            </a:ext>
          </a:extLst>
        </xdr:cNvPr>
        <xdr:cNvSpPr/>
      </xdr:nvSpPr>
      <xdr:spPr>
        <a:xfrm>
          <a:off x="16459200" y="1302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91077</xdr:rowOff>
    </xdr:from>
    <xdr:to>
      <xdr:col>78</xdr:col>
      <xdr:colOff>69850</xdr:colOff>
      <xdr:row>79</xdr:row>
      <xdr:rowOff>4536</xdr:rowOff>
    </xdr:to>
    <xdr:cxnSp macro="">
      <xdr:nvCxnSpPr>
        <xdr:cNvPr id="425" name="直線コネクタ 424">
          <a:extLst>
            <a:ext uri="{FF2B5EF4-FFF2-40B4-BE49-F238E27FC236}">
              <a16:creationId xmlns:a16="http://schemas.microsoft.com/office/drawing/2014/main" xmlns="" id="{00000000-0008-0000-0400-0000A9010000}"/>
            </a:ext>
          </a:extLst>
        </xdr:cNvPr>
        <xdr:cNvCxnSpPr/>
      </xdr:nvCxnSpPr>
      <xdr:spPr>
        <a:xfrm flipV="1">
          <a:off x="14782800" y="13464177"/>
          <a:ext cx="889000" cy="8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117022</xdr:rowOff>
    </xdr:from>
    <xdr:to>
      <xdr:col>78</xdr:col>
      <xdr:colOff>120650</xdr:colOff>
      <xdr:row>76</xdr:row>
      <xdr:rowOff>47172</xdr:rowOff>
    </xdr:to>
    <xdr:sp macro="" textlink="">
      <xdr:nvSpPr>
        <xdr:cNvPr id="426" name="フローチャート: 判断 425">
          <a:extLst>
            <a:ext uri="{FF2B5EF4-FFF2-40B4-BE49-F238E27FC236}">
              <a16:creationId xmlns:a16="http://schemas.microsoft.com/office/drawing/2014/main" xmlns="" id="{00000000-0008-0000-0400-0000AA010000}"/>
            </a:ext>
          </a:extLst>
        </xdr:cNvPr>
        <xdr:cNvSpPr/>
      </xdr:nvSpPr>
      <xdr:spPr>
        <a:xfrm>
          <a:off x="15621000" y="12975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57349</xdr:rowOff>
    </xdr:from>
    <xdr:ext cx="736600" cy="259045"/>
    <xdr:sp macro="" textlink="">
      <xdr:nvSpPr>
        <xdr:cNvPr id="427" name="テキスト ボックス 426">
          <a:extLst>
            <a:ext uri="{FF2B5EF4-FFF2-40B4-BE49-F238E27FC236}">
              <a16:creationId xmlns:a16="http://schemas.microsoft.com/office/drawing/2014/main" xmlns="" id="{00000000-0008-0000-0400-0000AB010000}"/>
            </a:ext>
          </a:extLst>
        </xdr:cNvPr>
        <xdr:cNvSpPr txBox="1"/>
      </xdr:nvSpPr>
      <xdr:spPr>
        <a:xfrm>
          <a:off x="15290800" y="12744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107406</xdr:rowOff>
    </xdr:from>
    <xdr:to>
      <xdr:col>73</xdr:col>
      <xdr:colOff>180975</xdr:colOff>
      <xdr:row>79</xdr:row>
      <xdr:rowOff>4536</xdr:rowOff>
    </xdr:to>
    <xdr:cxnSp macro="">
      <xdr:nvCxnSpPr>
        <xdr:cNvPr id="428" name="直線コネクタ 427">
          <a:extLst>
            <a:ext uri="{FF2B5EF4-FFF2-40B4-BE49-F238E27FC236}">
              <a16:creationId xmlns:a16="http://schemas.microsoft.com/office/drawing/2014/main" xmlns="" id="{00000000-0008-0000-0400-0000AC010000}"/>
            </a:ext>
          </a:extLst>
        </xdr:cNvPr>
        <xdr:cNvCxnSpPr/>
      </xdr:nvCxnSpPr>
      <xdr:spPr>
        <a:xfrm>
          <a:off x="13893800" y="1348050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74567</xdr:rowOff>
    </xdr:from>
    <xdr:to>
      <xdr:col>74</xdr:col>
      <xdr:colOff>31750</xdr:colOff>
      <xdr:row>76</xdr:row>
      <xdr:rowOff>4716</xdr:rowOff>
    </xdr:to>
    <xdr:sp macro="" textlink="">
      <xdr:nvSpPr>
        <xdr:cNvPr id="429" name="フローチャート: 判断 428">
          <a:extLst>
            <a:ext uri="{FF2B5EF4-FFF2-40B4-BE49-F238E27FC236}">
              <a16:creationId xmlns:a16="http://schemas.microsoft.com/office/drawing/2014/main" xmlns="" id="{00000000-0008-0000-0400-0000AD010000}"/>
            </a:ext>
          </a:extLst>
        </xdr:cNvPr>
        <xdr:cNvSpPr/>
      </xdr:nvSpPr>
      <xdr:spPr>
        <a:xfrm>
          <a:off x="14732000" y="1293331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14894</xdr:rowOff>
    </xdr:from>
    <xdr:ext cx="762000" cy="259045"/>
    <xdr:sp macro="" textlink="">
      <xdr:nvSpPr>
        <xdr:cNvPr id="430" name="テキスト ボックス 429">
          <a:extLst>
            <a:ext uri="{FF2B5EF4-FFF2-40B4-BE49-F238E27FC236}">
              <a16:creationId xmlns:a16="http://schemas.microsoft.com/office/drawing/2014/main" xmlns="" id="{00000000-0008-0000-0400-0000AE010000}"/>
            </a:ext>
          </a:extLst>
        </xdr:cNvPr>
        <xdr:cNvSpPr txBox="1"/>
      </xdr:nvSpPr>
      <xdr:spPr>
        <a:xfrm>
          <a:off x="14401800" y="12702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107406</xdr:rowOff>
    </xdr:from>
    <xdr:to>
      <xdr:col>69</xdr:col>
      <xdr:colOff>92075</xdr:colOff>
      <xdr:row>79</xdr:row>
      <xdr:rowOff>11068</xdr:rowOff>
    </xdr:to>
    <xdr:cxnSp macro="">
      <xdr:nvCxnSpPr>
        <xdr:cNvPr id="431" name="直線コネクタ 430">
          <a:extLst>
            <a:ext uri="{FF2B5EF4-FFF2-40B4-BE49-F238E27FC236}">
              <a16:creationId xmlns:a16="http://schemas.microsoft.com/office/drawing/2014/main" xmlns="" id="{00000000-0008-0000-0400-0000AF010000}"/>
            </a:ext>
          </a:extLst>
        </xdr:cNvPr>
        <xdr:cNvCxnSpPr/>
      </xdr:nvCxnSpPr>
      <xdr:spPr>
        <a:xfrm flipV="1">
          <a:off x="13004800" y="13480506"/>
          <a:ext cx="8890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9253</xdr:rowOff>
    </xdr:from>
    <xdr:to>
      <xdr:col>69</xdr:col>
      <xdr:colOff>142875</xdr:colOff>
      <xdr:row>75</xdr:row>
      <xdr:rowOff>110853</xdr:rowOff>
    </xdr:to>
    <xdr:sp macro="" textlink="">
      <xdr:nvSpPr>
        <xdr:cNvPr id="432" name="フローチャート: 判断 431">
          <a:extLst>
            <a:ext uri="{FF2B5EF4-FFF2-40B4-BE49-F238E27FC236}">
              <a16:creationId xmlns:a16="http://schemas.microsoft.com/office/drawing/2014/main" xmlns="" id="{00000000-0008-0000-0400-0000B0010000}"/>
            </a:ext>
          </a:extLst>
        </xdr:cNvPr>
        <xdr:cNvSpPr/>
      </xdr:nvSpPr>
      <xdr:spPr>
        <a:xfrm>
          <a:off x="13843000" y="12868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121030</xdr:rowOff>
    </xdr:from>
    <xdr:ext cx="762000" cy="259045"/>
    <xdr:sp macro="" textlink="">
      <xdr:nvSpPr>
        <xdr:cNvPr id="433" name="テキスト ボックス 432">
          <a:extLst>
            <a:ext uri="{FF2B5EF4-FFF2-40B4-BE49-F238E27FC236}">
              <a16:creationId xmlns:a16="http://schemas.microsoft.com/office/drawing/2014/main" xmlns="" id="{00000000-0008-0000-0400-0000B1010000}"/>
            </a:ext>
          </a:extLst>
        </xdr:cNvPr>
        <xdr:cNvSpPr txBox="1"/>
      </xdr:nvSpPr>
      <xdr:spPr>
        <a:xfrm>
          <a:off x="13512800" y="12636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25581</xdr:rowOff>
    </xdr:from>
    <xdr:to>
      <xdr:col>65</xdr:col>
      <xdr:colOff>53975</xdr:colOff>
      <xdr:row>75</xdr:row>
      <xdr:rowOff>127181</xdr:rowOff>
    </xdr:to>
    <xdr:sp macro="" textlink="">
      <xdr:nvSpPr>
        <xdr:cNvPr id="434" name="フローチャート: 判断 433">
          <a:extLst>
            <a:ext uri="{FF2B5EF4-FFF2-40B4-BE49-F238E27FC236}">
              <a16:creationId xmlns:a16="http://schemas.microsoft.com/office/drawing/2014/main" xmlns="" id="{00000000-0008-0000-0400-0000B2010000}"/>
            </a:ext>
          </a:extLst>
        </xdr:cNvPr>
        <xdr:cNvSpPr/>
      </xdr:nvSpPr>
      <xdr:spPr>
        <a:xfrm>
          <a:off x="12954000" y="12884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137358</xdr:rowOff>
    </xdr:from>
    <xdr:ext cx="762000" cy="259045"/>
    <xdr:sp macro="" textlink="">
      <xdr:nvSpPr>
        <xdr:cNvPr id="435" name="テキスト ボックス 434">
          <a:extLst>
            <a:ext uri="{FF2B5EF4-FFF2-40B4-BE49-F238E27FC236}">
              <a16:creationId xmlns:a16="http://schemas.microsoft.com/office/drawing/2014/main" xmlns="" id="{00000000-0008-0000-0400-0000B3010000}"/>
            </a:ext>
          </a:extLst>
        </xdr:cNvPr>
        <xdr:cNvSpPr txBox="1"/>
      </xdr:nvSpPr>
      <xdr:spPr>
        <a:xfrm>
          <a:off x="12623800" y="12653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xmlns="" id="{00000000-0008-0000-0400-0000B4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xmlns="" id="{00000000-0008-0000-0400-0000B5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xmlns="" id="{00000000-0008-0000-0400-0000B6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xmlns="" id="{00000000-0008-0000-0400-0000B7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a:extLst>
            <a:ext uri="{FF2B5EF4-FFF2-40B4-BE49-F238E27FC236}">
              <a16:creationId xmlns:a16="http://schemas.microsoft.com/office/drawing/2014/main" xmlns="" id="{00000000-0008-0000-0400-0000B8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108857</xdr:rowOff>
    </xdr:from>
    <xdr:to>
      <xdr:col>82</xdr:col>
      <xdr:colOff>158750</xdr:colOff>
      <xdr:row>79</xdr:row>
      <xdr:rowOff>39007</xdr:rowOff>
    </xdr:to>
    <xdr:sp macro="" textlink="">
      <xdr:nvSpPr>
        <xdr:cNvPr id="441" name="楕円 440">
          <a:extLst>
            <a:ext uri="{FF2B5EF4-FFF2-40B4-BE49-F238E27FC236}">
              <a16:creationId xmlns:a16="http://schemas.microsoft.com/office/drawing/2014/main" xmlns="" id="{00000000-0008-0000-0400-0000B9010000}"/>
            </a:ext>
          </a:extLst>
        </xdr:cNvPr>
        <xdr:cNvSpPr/>
      </xdr:nvSpPr>
      <xdr:spPr>
        <a:xfrm>
          <a:off x="16459200" y="1348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80934</xdr:rowOff>
    </xdr:from>
    <xdr:ext cx="762000" cy="259045"/>
    <xdr:sp macro="" textlink="">
      <xdr:nvSpPr>
        <xdr:cNvPr id="442" name="公債費以外該当値テキスト">
          <a:extLst>
            <a:ext uri="{FF2B5EF4-FFF2-40B4-BE49-F238E27FC236}">
              <a16:creationId xmlns:a16="http://schemas.microsoft.com/office/drawing/2014/main" xmlns="" id="{00000000-0008-0000-0400-0000BA010000}"/>
            </a:ext>
          </a:extLst>
        </xdr:cNvPr>
        <xdr:cNvSpPr txBox="1"/>
      </xdr:nvSpPr>
      <xdr:spPr>
        <a:xfrm>
          <a:off x="16598900" y="13454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40277</xdr:rowOff>
    </xdr:from>
    <xdr:to>
      <xdr:col>78</xdr:col>
      <xdr:colOff>120650</xdr:colOff>
      <xdr:row>78</xdr:row>
      <xdr:rowOff>141877</xdr:rowOff>
    </xdr:to>
    <xdr:sp macro="" textlink="">
      <xdr:nvSpPr>
        <xdr:cNvPr id="443" name="楕円 442">
          <a:extLst>
            <a:ext uri="{FF2B5EF4-FFF2-40B4-BE49-F238E27FC236}">
              <a16:creationId xmlns:a16="http://schemas.microsoft.com/office/drawing/2014/main" xmlns="" id="{00000000-0008-0000-0400-0000BB010000}"/>
            </a:ext>
          </a:extLst>
        </xdr:cNvPr>
        <xdr:cNvSpPr/>
      </xdr:nvSpPr>
      <xdr:spPr>
        <a:xfrm>
          <a:off x="15621000" y="13413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126654</xdr:rowOff>
    </xdr:from>
    <xdr:ext cx="736600" cy="259045"/>
    <xdr:sp macro="" textlink="">
      <xdr:nvSpPr>
        <xdr:cNvPr id="444" name="テキスト ボックス 443">
          <a:extLst>
            <a:ext uri="{FF2B5EF4-FFF2-40B4-BE49-F238E27FC236}">
              <a16:creationId xmlns:a16="http://schemas.microsoft.com/office/drawing/2014/main" xmlns="" id="{00000000-0008-0000-0400-0000BC010000}"/>
            </a:ext>
          </a:extLst>
        </xdr:cNvPr>
        <xdr:cNvSpPr txBox="1"/>
      </xdr:nvSpPr>
      <xdr:spPr>
        <a:xfrm>
          <a:off x="15290800" y="134997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125186</xdr:rowOff>
    </xdr:from>
    <xdr:to>
      <xdr:col>74</xdr:col>
      <xdr:colOff>31750</xdr:colOff>
      <xdr:row>79</xdr:row>
      <xdr:rowOff>55336</xdr:rowOff>
    </xdr:to>
    <xdr:sp macro="" textlink="">
      <xdr:nvSpPr>
        <xdr:cNvPr id="445" name="楕円 444">
          <a:extLst>
            <a:ext uri="{FF2B5EF4-FFF2-40B4-BE49-F238E27FC236}">
              <a16:creationId xmlns:a16="http://schemas.microsoft.com/office/drawing/2014/main" xmlns="" id="{00000000-0008-0000-0400-0000BD010000}"/>
            </a:ext>
          </a:extLst>
        </xdr:cNvPr>
        <xdr:cNvSpPr/>
      </xdr:nvSpPr>
      <xdr:spPr>
        <a:xfrm>
          <a:off x="14732000" y="13498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40113</xdr:rowOff>
    </xdr:from>
    <xdr:ext cx="762000" cy="259045"/>
    <xdr:sp macro="" textlink="">
      <xdr:nvSpPr>
        <xdr:cNvPr id="446" name="テキスト ボックス 445">
          <a:extLst>
            <a:ext uri="{FF2B5EF4-FFF2-40B4-BE49-F238E27FC236}">
              <a16:creationId xmlns:a16="http://schemas.microsoft.com/office/drawing/2014/main" xmlns="" id="{00000000-0008-0000-0400-0000BE010000}"/>
            </a:ext>
          </a:extLst>
        </xdr:cNvPr>
        <xdr:cNvSpPr txBox="1"/>
      </xdr:nvSpPr>
      <xdr:spPr>
        <a:xfrm>
          <a:off x="14401800" y="13584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56606</xdr:rowOff>
    </xdr:from>
    <xdr:to>
      <xdr:col>69</xdr:col>
      <xdr:colOff>142875</xdr:colOff>
      <xdr:row>78</xdr:row>
      <xdr:rowOff>158206</xdr:rowOff>
    </xdr:to>
    <xdr:sp macro="" textlink="">
      <xdr:nvSpPr>
        <xdr:cNvPr id="447" name="楕円 446">
          <a:extLst>
            <a:ext uri="{FF2B5EF4-FFF2-40B4-BE49-F238E27FC236}">
              <a16:creationId xmlns:a16="http://schemas.microsoft.com/office/drawing/2014/main" xmlns="" id="{00000000-0008-0000-0400-0000BF010000}"/>
            </a:ext>
          </a:extLst>
        </xdr:cNvPr>
        <xdr:cNvSpPr/>
      </xdr:nvSpPr>
      <xdr:spPr>
        <a:xfrm>
          <a:off x="13843000" y="13429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142983</xdr:rowOff>
    </xdr:from>
    <xdr:ext cx="762000" cy="259045"/>
    <xdr:sp macro="" textlink="">
      <xdr:nvSpPr>
        <xdr:cNvPr id="448" name="テキスト ボックス 447">
          <a:extLst>
            <a:ext uri="{FF2B5EF4-FFF2-40B4-BE49-F238E27FC236}">
              <a16:creationId xmlns:a16="http://schemas.microsoft.com/office/drawing/2014/main" xmlns="" id="{00000000-0008-0000-0400-0000C0010000}"/>
            </a:ext>
          </a:extLst>
        </xdr:cNvPr>
        <xdr:cNvSpPr txBox="1"/>
      </xdr:nvSpPr>
      <xdr:spPr>
        <a:xfrm>
          <a:off x="13512800" y="13516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131718</xdr:rowOff>
    </xdr:from>
    <xdr:to>
      <xdr:col>65</xdr:col>
      <xdr:colOff>53975</xdr:colOff>
      <xdr:row>79</xdr:row>
      <xdr:rowOff>61868</xdr:rowOff>
    </xdr:to>
    <xdr:sp macro="" textlink="">
      <xdr:nvSpPr>
        <xdr:cNvPr id="449" name="楕円 448">
          <a:extLst>
            <a:ext uri="{FF2B5EF4-FFF2-40B4-BE49-F238E27FC236}">
              <a16:creationId xmlns:a16="http://schemas.microsoft.com/office/drawing/2014/main" xmlns="" id="{00000000-0008-0000-0400-0000C1010000}"/>
            </a:ext>
          </a:extLst>
        </xdr:cNvPr>
        <xdr:cNvSpPr/>
      </xdr:nvSpPr>
      <xdr:spPr>
        <a:xfrm>
          <a:off x="12954000" y="13504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46645</xdr:rowOff>
    </xdr:from>
    <xdr:ext cx="762000" cy="259045"/>
    <xdr:sp macro="" textlink="">
      <xdr:nvSpPr>
        <xdr:cNvPr id="450" name="テキスト ボックス 449">
          <a:extLst>
            <a:ext uri="{FF2B5EF4-FFF2-40B4-BE49-F238E27FC236}">
              <a16:creationId xmlns:a16="http://schemas.microsoft.com/office/drawing/2014/main" xmlns="" id="{00000000-0008-0000-0400-0000C2010000}"/>
            </a:ext>
          </a:extLst>
        </xdr:cNvPr>
        <xdr:cNvSpPr txBox="1"/>
      </xdr:nvSpPr>
      <xdr:spPr>
        <a:xfrm>
          <a:off x="12623800" y="13591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xmlns=""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xmlns=""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xmlns=""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xmlns=""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千葉県芝山町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xmlns=""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xmlns=""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xmlns=""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xmlns=""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xmlns=""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xmlns=""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xmlns=""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xmlns=""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xmlns=""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xmlns=""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xmlns=""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xmlns=""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xmlns=""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xmlns=""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xmlns=""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xmlns=""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xmlns=""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xmlns=""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xmlns=""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xmlns=""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xmlns=""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xmlns=""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xmlns=""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xmlns=""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xmlns=""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2" name="直線コネクタ 31">
          <a:extLst>
            <a:ext uri="{FF2B5EF4-FFF2-40B4-BE49-F238E27FC236}">
              <a16:creationId xmlns:a16="http://schemas.microsoft.com/office/drawing/2014/main" xmlns="" id="{00000000-0008-0000-0500-000020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3" name="テキスト ボックス 32">
          <a:extLst>
            <a:ext uri="{FF2B5EF4-FFF2-40B4-BE49-F238E27FC236}">
              <a16:creationId xmlns:a16="http://schemas.microsoft.com/office/drawing/2014/main" xmlns="" id="{00000000-0008-0000-0500-000021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4" name="直線コネクタ 33">
          <a:extLst>
            <a:ext uri="{FF2B5EF4-FFF2-40B4-BE49-F238E27FC236}">
              <a16:creationId xmlns:a16="http://schemas.microsoft.com/office/drawing/2014/main" xmlns="" id="{00000000-0008-0000-0500-000022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5" name="テキスト ボックス 34">
          <a:extLst>
            <a:ext uri="{FF2B5EF4-FFF2-40B4-BE49-F238E27FC236}">
              <a16:creationId xmlns:a16="http://schemas.microsoft.com/office/drawing/2014/main" xmlns="" id="{00000000-0008-0000-0500-000023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36" name="直線コネクタ 35">
          <a:extLst>
            <a:ext uri="{FF2B5EF4-FFF2-40B4-BE49-F238E27FC236}">
              <a16:creationId xmlns:a16="http://schemas.microsoft.com/office/drawing/2014/main" xmlns="" id="{00000000-0008-0000-0500-000024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37" name="テキスト ボックス 36">
          <a:extLst>
            <a:ext uri="{FF2B5EF4-FFF2-40B4-BE49-F238E27FC236}">
              <a16:creationId xmlns:a16="http://schemas.microsoft.com/office/drawing/2014/main" xmlns="" id="{00000000-0008-0000-0500-000025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8" name="直線コネクタ 37">
          <a:extLst>
            <a:ext uri="{FF2B5EF4-FFF2-40B4-BE49-F238E27FC236}">
              <a16:creationId xmlns:a16="http://schemas.microsoft.com/office/drawing/2014/main" xmlns="" id="{00000000-0008-0000-0500-000026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39" name="テキスト ボックス 38">
          <a:extLst>
            <a:ext uri="{FF2B5EF4-FFF2-40B4-BE49-F238E27FC236}">
              <a16:creationId xmlns:a16="http://schemas.microsoft.com/office/drawing/2014/main" xmlns="" id="{00000000-0008-0000-0500-000027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0" name="人口1人当たり決算額の推移グラフ枠130">
          <a:extLst>
            <a:ext uri="{FF2B5EF4-FFF2-40B4-BE49-F238E27FC236}">
              <a16:creationId xmlns:a16="http://schemas.microsoft.com/office/drawing/2014/main" xmlns="" id="{00000000-0008-0000-0500-000028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108325</xdr:rowOff>
    </xdr:from>
    <xdr:to>
      <xdr:col>29</xdr:col>
      <xdr:colOff>127000</xdr:colOff>
      <xdr:row>19</xdr:row>
      <xdr:rowOff>133591</xdr:rowOff>
    </xdr:to>
    <xdr:cxnSp macro="">
      <xdr:nvCxnSpPr>
        <xdr:cNvPr id="41" name="直線コネクタ 40">
          <a:extLst>
            <a:ext uri="{FF2B5EF4-FFF2-40B4-BE49-F238E27FC236}">
              <a16:creationId xmlns:a16="http://schemas.microsoft.com/office/drawing/2014/main" xmlns="" id="{00000000-0008-0000-0500-000029000000}"/>
            </a:ext>
          </a:extLst>
        </xdr:cNvPr>
        <xdr:cNvCxnSpPr/>
      </xdr:nvCxnSpPr>
      <xdr:spPr bwMode="auto">
        <a:xfrm flipV="1">
          <a:off x="5651500" y="2213350"/>
          <a:ext cx="0" cy="122541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105668</xdr:rowOff>
    </xdr:from>
    <xdr:ext cx="762000" cy="259045"/>
    <xdr:sp macro="" textlink="">
      <xdr:nvSpPr>
        <xdr:cNvPr id="42" name="人口1人当たり決算額の推移最小値テキスト130">
          <a:extLst>
            <a:ext uri="{FF2B5EF4-FFF2-40B4-BE49-F238E27FC236}">
              <a16:creationId xmlns:a16="http://schemas.microsoft.com/office/drawing/2014/main" xmlns="" id="{00000000-0008-0000-0500-00002A000000}"/>
            </a:ext>
          </a:extLst>
        </xdr:cNvPr>
        <xdr:cNvSpPr txBox="1"/>
      </xdr:nvSpPr>
      <xdr:spPr>
        <a:xfrm>
          <a:off x="5740400" y="3410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133591</xdr:rowOff>
    </xdr:from>
    <xdr:to>
      <xdr:col>30</xdr:col>
      <xdr:colOff>25400</xdr:colOff>
      <xdr:row>19</xdr:row>
      <xdr:rowOff>133591</xdr:rowOff>
    </xdr:to>
    <xdr:cxnSp macro="">
      <xdr:nvCxnSpPr>
        <xdr:cNvPr id="43" name="直線コネクタ 42">
          <a:extLst>
            <a:ext uri="{FF2B5EF4-FFF2-40B4-BE49-F238E27FC236}">
              <a16:creationId xmlns:a16="http://schemas.microsoft.com/office/drawing/2014/main" xmlns="" id="{00000000-0008-0000-0500-00002B000000}"/>
            </a:ext>
          </a:extLst>
        </xdr:cNvPr>
        <xdr:cNvCxnSpPr/>
      </xdr:nvCxnSpPr>
      <xdr:spPr bwMode="auto">
        <a:xfrm>
          <a:off x="5562600" y="343876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23252</xdr:rowOff>
    </xdr:from>
    <xdr:ext cx="762000" cy="259045"/>
    <xdr:sp macro="" textlink="">
      <xdr:nvSpPr>
        <xdr:cNvPr id="44" name="人口1人当たり決算額の推移最大値テキスト130">
          <a:extLst>
            <a:ext uri="{FF2B5EF4-FFF2-40B4-BE49-F238E27FC236}">
              <a16:creationId xmlns:a16="http://schemas.microsoft.com/office/drawing/2014/main" xmlns="" id="{00000000-0008-0000-0500-00002C000000}"/>
            </a:ext>
          </a:extLst>
        </xdr:cNvPr>
        <xdr:cNvSpPr txBox="1"/>
      </xdr:nvSpPr>
      <xdr:spPr>
        <a:xfrm>
          <a:off x="5740400" y="195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108325</xdr:rowOff>
    </xdr:from>
    <xdr:to>
      <xdr:col>30</xdr:col>
      <xdr:colOff>25400</xdr:colOff>
      <xdr:row>12</xdr:row>
      <xdr:rowOff>108325</xdr:rowOff>
    </xdr:to>
    <xdr:cxnSp macro="">
      <xdr:nvCxnSpPr>
        <xdr:cNvPr id="45" name="直線コネクタ 44">
          <a:extLst>
            <a:ext uri="{FF2B5EF4-FFF2-40B4-BE49-F238E27FC236}">
              <a16:creationId xmlns:a16="http://schemas.microsoft.com/office/drawing/2014/main" xmlns="" id="{00000000-0008-0000-0500-00002D000000}"/>
            </a:ext>
          </a:extLst>
        </xdr:cNvPr>
        <xdr:cNvCxnSpPr/>
      </xdr:nvCxnSpPr>
      <xdr:spPr bwMode="auto">
        <a:xfrm>
          <a:off x="5562600" y="22133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52421</xdr:rowOff>
    </xdr:from>
    <xdr:to>
      <xdr:col>29</xdr:col>
      <xdr:colOff>127000</xdr:colOff>
      <xdr:row>17</xdr:row>
      <xdr:rowOff>107788</xdr:rowOff>
    </xdr:to>
    <xdr:cxnSp macro="">
      <xdr:nvCxnSpPr>
        <xdr:cNvPr id="46" name="直線コネクタ 45">
          <a:extLst>
            <a:ext uri="{FF2B5EF4-FFF2-40B4-BE49-F238E27FC236}">
              <a16:creationId xmlns:a16="http://schemas.microsoft.com/office/drawing/2014/main" xmlns="" id="{00000000-0008-0000-0500-00002E000000}"/>
            </a:ext>
          </a:extLst>
        </xdr:cNvPr>
        <xdr:cNvCxnSpPr/>
      </xdr:nvCxnSpPr>
      <xdr:spPr bwMode="auto">
        <a:xfrm flipV="1">
          <a:off x="5003800" y="3014696"/>
          <a:ext cx="647700" cy="553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95124</xdr:rowOff>
    </xdr:from>
    <xdr:ext cx="762000" cy="259045"/>
    <xdr:sp macro="" textlink="">
      <xdr:nvSpPr>
        <xdr:cNvPr id="47" name="人口1人当たり決算額の推移平均値テキスト130">
          <a:extLst>
            <a:ext uri="{FF2B5EF4-FFF2-40B4-BE49-F238E27FC236}">
              <a16:creationId xmlns:a16="http://schemas.microsoft.com/office/drawing/2014/main" xmlns="" id="{00000000-0008-0000-0500-00002F000000}"/>
            </a:ext>
          </a:extLst>
        </xdr:cNvPr>
        <xdr:cNvSpPr txBox="1"/>
      </xdr:nvSpPr>
      <xdr:spPr>
        <a:xfrm>
          <a:off x="5740400" y="27144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78597</xdr:rowOff>
    </xdr:from>
    <xdr:to>
      <xdr:col>29</xdr:col>
      <xdr:colOff>177800</xdr:colOff>
      <xdr:row>17</xdr:row>
      <xdr:rowOff>8747</xdr:rowOff>
    </xdr:to>
    <xdr:sp macro="" textlink="">
      <xdr:nvSpPr>
        <xdr:cNvPr id="48" name="フローチャート: 判断 47">
          <a:extLst>
            <a:ext uri="{FF2B5EF4-FFF2-40B4-BE49-F238E27FC236}">
              <a16:creationId xmlns:a16="http://schemas.microsoft.com/office/drawing/2014/main" xmlns="" id="{00000000-0008-0000-0500-000030000000}"/>
            </a:ext>
          </a:extLst>
        </xdr:cNvPr>
        <xdr:cNvSpPr/>
      </xdr:nvSpPr>
      <xdr:spPr bwMode="auto">
        <a:xfrm>
          <a:off x="5600700" y="28694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107788</xdr:rowOff>
    </xdr:from>
    <xdr:to>
      <xdr:col>26</xdr:col>
      <xdr:colOff>50800</xdr:colOff>
      <xdr:row>17</xdr:row>
      <xdr:rowOff>120424</xdr:rowOff>
    </xdr:to>
    <xdr:cxnSp macro="">
      <xdr:nvCxnSpPr>
        <xdr:cNvPr id="49" name="直線コネクタ 48">
          <a:extLst>
            <a:ext uri="{FF2B5EF4-FFF2-40B4-BE49-F238E27FC236}">
              <a16:creationId xmlns:a16="http://schemas.microsoft.com/office/drawing/2014/main" xmlns="" id="{00000000-0008-0000-0500-000031000000}"/>
            </a:ext>
          </a:extLst>
        </xdr:cNvPr>
        <xdr:cNvCxnSpPr/>
      </xdr:nvCxnSpPr>
      <xdr:spPr bwMode="auto">
        <a:xfrm flipV="1">
          <a:off x="4305300" y="3070063"/>
          <a:ext cx="698500" cy="126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100548</xdr:rowOff>
    </xdr:from>
    <xdr:to>
      <xdr:col>26</xdr:col>
      <xdr:colOff>101600</xdr:colOff>
      <xdr:row>17</xdr:row>
      <xdr:rowOff>30698</xdr:rowOff>
    </xdr:to>
    <xdr:sp macro="" textlink="">
      <xdr:nvSpPr>
        <xdr:cNvPr id="50" name="フローチャート: 判断 49">
          <a:extLst>
            <a:ext uri="{FF2B5EF4-FFF2-40B4-BE49-F238E27FC236}">
              <a16:creationId xmlns:a16="http://schemas.microsoft.com/office/drawing/2014/main" xmlns="" id="{00000000-0008-0000-0500-000032000000}"/>
            </a:ext>
          </a:extLst>
        </xdr:cNvPr>
        <xdr:cNvSpPr/>
      </xdr:nvSpPr>
      <xdr:spPr bwMode="auto">
        <a:xfrm>
          <a:off x="4953000" y="28913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40875</xdr:rowOff>
    </xdr:from>
    <xdr:ext cx="736600" cy="259045"/>
    <xdr:sp macro="" textlink="">
      <xdr:nvSpPr>
        <xdr:cNvPr id="51" name="テキスト ボックス 50">
          <a:extLst>
            <a:ext uri="{FF2B5EF4-FFF2-40B4-BE49-F238E27FC236}">
              <a16:creationId xmlns:a16="http://schemas.microsoft.com/office/drawing/2014/main" xmlns="" id="{00000000-0008-0000-0500-000033000000}"/>
            </a:ext>
          </a:extLst>
        </xdr:cNvPr>
        <xdr:cNvSpPr txBox="1"/>
      </xdr:nvSpPr>
      <xdr:spPr>
        <a:xfrm>
          <a:off x="4622800" y="26602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102113</xdr:rowOff>
    </xdr:from>
    <xdr:to>
      <xdr:col>22</xdr:col>
      <xdr:colOff>114300</xdr:colOff>
      <xdr:row>17</xdr:row>
      <xdr:rowOff>120424</xdr:rowOff>
    </xdr:to>
    <xdr:cxnSp macro="">
      <xdr:nvCxnSpPr>
        <xdr:cNvPr id="52" name="直線コネクタ 51">
          <a:extLst>
            <a:ext uri="{FF2B5EF4-FFF2-40B4-BE49-F238E27FC236}">
              <a16:creationId xmlns:a16="http://schemas.microsoft.com/office/drawing/2014/main" xmlns="" id="{00000000-0008-0000-0500-000034000000}"/>
            </a:ext>
          </a:extLst>
        </xdr:cNvPr>
        <xdr:cNvCxnSpPr/>
      </xdr:nvCxnSpPr>
      <xdr:spPr bwMode="auto">
        <a:xfrm>
          <a:off x="3606800" y="3064388"/>
          <a:ext cx="698500" cy="183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120042</xdr:rowOff>
    </xdr:from>
    <xdr:to>
      <xdr:col>22</xdr:col>
      <xdr:colOff>165100</xdr:colOff>
      <xdr:row>17</xdr:row>
      <xdr:rowOff>50192</xdr:rowOff>
    </xdr:to>
    <xdr:sp macro="" textlink="">
      <xdr:nvSpPr>
        <xdr:cNvPr id="53" name="フローチャート: 判断 52">
          <a:extLst>
            <a:ext uri="{FF2B5EF4-FFF2-40B4-BE49-F238E27FC236}">
              <a16:creationId xmlns:a16="http://schemas.microsoft.com/office/drawing/2014/main" xmlns="" id="{00000000-0008-0000-0500-000035000000}"/>
            </a:ext>
          </a:extLst>
        </xdr:cNvPr>
        <xdr:cNvSpPr/>
      </xdr:nvSpPr>
      <xdr:spPr bwMode="auto">
        <a:xfrm>
          <a:off x="4254500" y="2910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60369</xdr:rowOff>
    </xdr:from>
    <xdr:ext cx="762000" cy="259045"/>
    <xdr:sp macro="" textlink="">
      <xdr:nvSpPr>
        <xdr:cNvPr id="54" name="テキスト ボックス 53">
          <a:extLst>
            <a:ext uri="{FF2B5EF4-FFF2-40B4-BE49-F238E27FC236}">
              <a16:creationId xmlns:a16="http://schemas.microsoft.com/office/drawing/2014/main" xmlns="" id="{00000000-0008-0000-0500-000036000000}"/>
            </a:ext>
          </a:extLst>
        </xdr:cNvPr>
        <xdr:cNvSpPr txBox="1"/>
      </xdr:nvSpPr>
      <xdr:spPr>
        <a:xfrm>
          <a:off x="3924300" y="2679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102113</xdr:rowOff>
    </xdr:from>
    <xdr:to>
      <xdr:col>18</xdr:col>
      <xdr:colOff>177800</xdr:colOff>
      <xdr:row>17</xdr:row>
      <xdr:rowOff>133751</xdr:rowOff>
    </xdr:to>
    <xdr:cxnSp macro="">
      <xdr:nvCxnSpPr>
        <xdr:cNvPr id="55" name="直線コネクタ 54">
          <a:extLst>
            <a:ext uri="{FF2B5EF4-FFF2-40B4-BE49-F238E27FC236}">
              <a16:creationId xmlns:a16="http://schemas.microsoft.com/office/drawing/2014/main" xmlns="" id="{00000000-0008-0000-0500-000037000000}"/>
            </a:ext>
          </a:extLst>
        </xdr:cNvPr>
        <xdr:cNvCxnSpPr/>
      </xdr:nvCxnSpPr>
      <xdr:spPr bwMode="auto">
        <a:xfrm flipV="1">
          <a:off x="2908300" y="3064388"/>
          <a:ext cx="698500" cy="316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136484</xdr:rowOff>
    </xdr:from>
    <xdr:to>
      <xdr:col>19</xdr:col>
      <xdr:colOff>38100</xdr:colOff>
      <xdr:row>17</xdr:row>
      <xdr:rowOff>66634</xdr:rowOff>
    </xdr:to>
    <xdr:sp macro="" textlink="">
      <xdr:nvSpPr>
        <xdr:cNvPr id="56" name="フローチャート: 判断 55">
          <a:extLst>
            <a:ext uri="{FF2B5EF4-FFF2-40B4-BE49-F238E27FC236}">
              <a16:creationId xmlns:a16="http://schemas.microsoft.com/office/drawing/2014/main" xmlns="" id="{00000000-0008-0000-0500-000038000000}"/>
            </a:ext>
          </a:extLst>
        </xdr:cNvPr>
        <xdr:cNvSpPr/>
      </xdr:nvSpPr>
      <xdr:spPr bwMode="auto">
        <a:xfrm>
          <a:off x="3556000" y="29273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76811</xdr:rowOff>
    </xdr:from>
    <xdr:ext cx="762000" cy="259045"/>
    <xdr:sp macro="" textlink="">
      <xdr:nvSpPr>
        <xdr:cNvPr id="57" name="テキスト ボックス 56">
          <a:extLst>
            <a:ext uri="{FF2B5EF4-FFF2-40B4-BE49-F238E27FC236}">
              <a16:creationId xmlns:a16="http://schemas.microsoft.com/office/drawing/2014/main" xmlns="" id="{00000000-0008-0000-0500-000039000000}"/>
            </a:ext>
          </a:extLst>
        </xdr:cNvPr>
        <xdr:cNvSpPr txBox="1"/>
      </xdr:nvSpPr>
      <xdr:spPr>
        <a:xfrm>
          <a:off x="3225800" y="2696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112098</xdr:rowOff>
    </xdr:from>
    <xdr:to>
      <xdr:col>15</xdr:col>
      <xdr:colOff>101600</xdr:colOff>
      <xdr:row>17</xdr:row>
      <xdr:rowOff>42248</xdr:rowOff>
    </xdr:to>
    <xdr:sp macro="" textlink="">
      <xdr:nvSpPr>
        <xdr:cNvPr id="58" name="フローチャート: 判断 57">
          <a:extLst>
            <a:ext uri="{FF2B5EF4-FFF2-40B4-BE49-F238E27FC236}">
              <a16:creationId xmlns:a16="http://schemas.microsoft.com/office/drawing/2014/main" xmlns="" id="{00000000-0008-0000-0500-00003A000000}"/>
            </a:ext>
          </a:extLst>
        </xdr:cNvPr>
        <xdr:cNvSpPr/>
      </xdr:nvSpPr>
      <xdr:spPr bwMode="auto">
        <a:xfrm>
          <a:off x="2857500" y="29029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52425</xdr:rowOff>
    </xdr:from>
    <xdr:ext cx="762000" cy="259045"/>
    <xdr:sp macro="" textlink="">
      <xdr:nvSpPr>
        <xdr:cNvPr id="59" name="テキスト ボックス 58">
          <a:extLst>
            <a:ext uri="{FF2B5EF4-FFF2-40B4-BE49-F238E27FC236}">
              <a16:creationId xmlns:a16="http://schemas.microsoft.com/office/drawing/2014/main" xmlns="" id="{00000000-0008-0000-0500-00003B000000}"/>
            </a:ext>
          </a:extLst>
        </xdr:cNvPr>
        <xdr:cNvSpPr txBox="1"/>
      </xdr:nvSpPr>
      <xdr:spPr>
        <a:xfrm>
          <a:off x="2527300" y="2671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0" name="テキスト ボックス 59">
          <a:extLst>
            <a:ext uri="{FF2B5EF4-FFF2-40B4-BE49-F238E27FC236}">
              <a16:creationId xmlns:a16="http://schemas.microsoft.com/office/drawing/2014/main" xmlns="" id="{00000000-0008-0000-0500-00003C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1" name="テキスト ボックス 60">
          <a:extLst>
            <a:ext uri="{FF2B5EF4-FFF2-40B4-BE49-F238E27FC236}">
              <a16:creationId xmlns:a16="http://schemas.microsoft.com/office/drawing/2014/main" xmlns="" id="{00000000-0008-0000-0500-00003D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2" name="テキスト ボックス 61">
          <a:extLst>
            <a:ext uri="{FF2B5EF4-FFF2-40B4-BE49-F238E27FC236}">
              <a16:creationId xmlns:a16="http://schemas.microsoft.com/office/drawing/2014/main" xmlns="" id="{00000000-0008-0000-0500-00003E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3" name="テキスト ボックス 62">
          <a:extLst>
            <a:ext uri="{FF2B5EF4-FFF2-40B4-BE49-F238E27FC236}">
              <a16:creationId xmlns:a16="http://schemas.microsoft.com/office/drawing/2014/main" xmlns="" id="{00000000-0008-0000-0500-00003F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xmlns="" id="{00000000-0008-0000-0500-000040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1621</xdr:rowOff>
    </xdr:from>
    <xdr:to>
      <xdr:col>29</xdr:col>
      <xdr:colOff>177800</xdr:colOff>
      <xdr:row>17</xdr:row>
      <xdr:rowOff>103221</xdr:rowOff>
    </xdr:to>
    <xdr:sp macro="" textlink="">
      <xdr:nvSpPr>
        <xdr:cNvPr id="65" name="楕円 64">
          <a:extLst>
            <a:ext uri="{FF2B5EF4-FFF2-40B4-BE49-F238E27FC236}">
              <a16:creationId xmlns:a16="http://schemas.microsoft.com/office/drawing/2014/main" xmlns="" id="{00000000-0008-0000-0500-000041000000}"/>
            </a:ext>
          </a:extLst>
        </xdr:cNvPr>
        <xdr:cNvSpPr/>
      </xdr:nvSpPr>
      <xdr:spPr bwMode="auto">
        <a:xfrm>
          <a:off x="5600700" y="29638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145148</xdr:rowOff>
    </xdr:from>
    <xdr:ext cx="762000" cy="259045"/>
    <xdr:sp macro="" textlink="">
      <xdr:nvSpPr>
        <xdr:cNvPr id="66" name="人口1人当たり決算額の推移該当値テキスト130">
          <a:extLst>
            <a:ext uri="{FF2B5EF4-FFF2-40B4-BE49-F238E27FC236}">
              <a16:creationId xmlns:a16="http://schemas.microsoft.com/office/drawing/2014/main" xmlns="" id="{00000000-0008-0000-0500-000042000000}"/>
            </a:ext>
          </a:extLst>
        </xdr:cNvPr>
        <xdr:cNvSpPr txBox="1"/>
      </xdr:nvSpPr>
      <xdr:spPr>
        <a:xfrm>
          <a:off x="5740400" y="2935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56988</xdr:rowOff>
    </xdr:from>
    <xdr:to>
      <xdr:col>26</xdr:col>
      <xdr:colOff>101600</xdr:colOff>
      <xdr:row>17</xdr:row>
      <xdr:rowOff>158588</xdr:rowOff>
    </xdr:to>
    <xdr:sp macro="" textlink="">
      <xdr:nvSpPr>
        <xdr:cNvPr id="67" name="楕円 66">
          <a:extLst>
            <a:ext uri="{FF2B5EF4-FFF2-40B4-BE49-F238E27FC236}">
              <a16:creationId xmlns:a16="http://schemas.microsoft.com/office/drawing/2014/main" xmlns="" id="{00000000-0008-0000-0500-000043000000}"/>
            </a:ext>
          </a:extLst>
        </xdr:cNvPr>
        <xdr:cNvSpPr/>
      </xdr:nvSpPr>
      <xdr:spPr bwMode="auto">
        <a:xfrm>
          <a:off x="4953000" y="30192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143365</xdr:rowOff>
    </xdr:from>
    <xdr:ext cx="736600" cy="259045"/>
    <xdr:sp macro="" textlink="">
      <xdr:nvSpPr>
        <xdr:cNvPr id="68" name="テキスト ボックス 67">
          <a:extLst>
            <a:ext uri="{FF2B5EF4-FFF2-40B4-BE49-F238E27FC236}">
              <a16:creationId xmlns:a16="http://schemas.microsoft.com/office/drawing/2014/main" xmlns="" id="{00000000-0008-0000-0500-000044000000}"/>
            </a:ext>
          </a:extLst>
        </xdr:cNvPr>
        <xdr:cNvSpPr txBox="1"/>
      </xdr:nvSpPr>
      <xdr:spPr>
        <a:xfrm>
          <a:off x="4622800" y="31056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69624</xdr:rowOff>
    </xdr:from>
    <xdr:to>
      <xdr:col>22</xdr:col>
      <xdr:colOff>165100</xdr:colOff>
      <xdr:row>17</xdr:row>
      <xdr:rowOff>171224</xdr:rowOff>
    </xdr:to>
    <xdr:sp macro="" textlink="">
      <xdr:nvSpPr>
        <xdr:cNvPr id="69" name="楕円 68">
          <a:extLst>
            <a:ext uri="{FF2B5EF4-FFF2-40B4-BE49-F238E27FC236}">
              <a16:creationId xmlns:a16="http://schemas.microsoft.com/office/drawing/2014/main" xmlns="" id="{00000000-0008-0000-0500-000045000000}"/>
            </a:ext>
          </a:extLst>
        </xdr:cNvPr>
        <xdr:cNvSpPr/>
      </xdr:nvSpPr>
      <xdr:spPr bwMode="auto">
        <a:xfrm>
          <a:off x="4254500" y="30318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156001</xdr:rowOff>
    </xdr:from>
    <xdr:ext cx="762000" cy="259045"/>
    <xdr:sp macro="" textlink="">
      <xdr:nvSpPr>
        <xdr:cNvPr id="70" name="テキスト ボックス 69">
          <a:extLst>
            <a:ext uri="{FF2B5EF4-FFF2-40B4-BE49-F238E27FC236}">
              <a16:creationId xmlns:a16="http://schemas.microsoft.com/office/drawing/2014/main" xmlns="" id="{00000000-0008-0000-0500-000046000000}"/>
            </a:ext>
          </a:extLst>
        </xdr:cNvPr>
        <xdr:cNvSpPr txBox="1"/>
      </xdr:nvSpPr>
      <xdr:spPr>
        <a:xfrm>
          <a:off x="3924300" y="3118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51313</xdr:rowOff>
    </xdr:from>
    <xdr:to>
      <xdr:col>19</xdr:col>
      <xdr:colOff>38100</xdr:colOff>
      <xdr:row>17</xdr:row>
      <xdr:rowOff>152913</xdr:rowOff>
    </xdr:to>
    <xdr:sp macro="" textlink="">
      <xdr:nvSpPr>
        <xdr:cNvPr id="71" name="楕円 70">
          <a:extLst>
            <a:ext uri="{FF2B5EF4-FFF2-40B4-BE49-F238E27FC236}">
              <a16:creationId xmlns:a16="http://schemas.microsoft.com/office/drawing/2014/main" xmlns="" id="{00000000-0008-0000-0500-000047000000}"/>
            </a:ext>
          </a:extLst>
        </xdr:cNvPr>
        <xdr:cNvSpPr/>
      </xdr:nvSpPr>
      <xdr:spPr bwMode="auto">
        <a:xfrm>
          <a:off x="3556000" y="30135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137690</xdr:rowOff>
    </xdr:from>
    <xdr:ext cx="762000" cy="259045"/>
    <xdr:sp macro="" textlink="">
      <xdr:nvSpPr>
        <xdr:cNvPr id="72" name="テキスト ボックス 71">
          <a:extLst>
            <a:ext uri="{FF2B5EF4-FFF2-40B4-BE49-F238E27FC236}">
              <a16:creationId xmlns:a16="http://schemas.microsoft.com/office/drawing/2014/main" xmlns="" id="{00000000-0008-0000-0500-000048000000}"/>
            </a:ext>
          </a:extLst>
        </xdr:cNvPr>
        <xdr:cNvSpPr txBox="1"/>
      </xdr:nvSpPr>
      <xdr:spPr>
        <a:xfrm>
          <a:off x="3225800" y="3099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82951</xdr:rowOff>
    </xdr:from>
    <xdr:to>
      <xdr:col>15</xdr:col>
      <xdr:colOff>101600</xdr:colOff>
      <xdr:row>18</xdr:row>
      <xdr:rowOff>13101</xdr:rowOff>
    </xdr:to>
    <xdr:sp macro="" textlink="">
      <xdr:nvSpPr>
        <xdr:cNvPr id="73" name="楕円 72">
          <a:extLst>
            <a:ext uri="{FF2B5EF4-FFF2-40B4-BE49-F238E27FC236}">
              <a16:creationId xmlns:a16="http://schemas.microsoft.com/office/drawing/2014/main" xmlns="" id="{00000000-0008-0000-0500-000049000000}"/>
            </a:ext>
          </a:extLst>
        </xdr:cNvPr>
        <xdr:cNvSpPr/>
      </xdr:nvSpPr>
      <xdr:spPr bwMode="auto">
        <a:xfrm>
          <a:off x="2857500" y="30452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169328</xdr:rowOff>
    </xdr:from>
    <xdr:ext cx="762000" cy="259045"/>
    <xdr:sp macro="" textlink="">
      <xdr:nvSpPr>
        <xdr:cNvPr id="74" name="テキスト ボックス 73">
          <a:extLst>
            <a:ext uri="{FF2B5EF4-FFF2-40B4-BE49-F238E27FC236}">
              <a16:creationId xmlns:a16="http://schemas.microsoft.com/office/drawing/2014/main" xmlns="" id="{00000000-0008-0000-0500-00004A000000}"/>
            </a:ext>
          </a:extLst>
        </xdr:cNvPr>
        <xdr:cNvSpPr txBox="1"/>
      </xdr:nvSpPr>
      <xdr:spPr>
        <a:xfrm>
          <a:off x="2527300" y="3131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5" name="正方形/長方形 74">
          <a:extLst>
            <a:ext uri="{FF2B5EF4-FFF2-40B4-BE49-F238E27FC236}">
              <a16:creationId xmlns:a16="http://schemas.microsoft.com/office/drawing/2014/main" xmlns="" id="{00000000-0008-0000-0500-00004B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6" name="角丸四角形 75">
          <a:extLst>
            <a:ext uri="{FF2B5EF4-FFF2-40B4-BE49-F238E27FC236}">
              <a16:creationId xmlns:a16="http://schemas.microsoft.com/office/drawing/2014/main" xmlns="" id="{00000000-0008-0000-0500-00004C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7" name="正方形/長方形 76">
          <a:extLst>
            <a:ext uri="{FF2B5EF4-FFF2-40B4-BE49-F238E27FC236}">
              <a16:creationId xmlns:a16="http://schemas.microsoft.com/office/drawing/2014/main" xmlns="" id="{00000000-0008-0000-0500-00004D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8" name="正方形/長方形 77">
          <a:extLst>
            <a:ext uri="{FF2B5EF4-FFF2-40B4-BE49-F238E27FC236}">
              <a16:creationId xmlns:a16="http://schemas.microsoft.com/office/drawing/2014/main" xmlns="" id="{00000000-0008-0000-0500-00004E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79" name="正方形/長方形 78">
          <a:extLst>
            <a:ext uri="{FF2B5EF4-FFF2-40B4-BE49-F238E27FC236}">
              <a16:creationId xmlns:a16="http://schemas.microsoft.com/office/drawing/2014/main" xmlns="" id="{00000000-0008-0000-0500-00004F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0" name="直線コネクタ 79">
          <a:extLst>
            <a:ext uri="{FF2B5EF4-FFF2-40B4-BE49-F238E27FC236}">
              <a16:creationId xmlns:a16="http://schemas.microsoft.com/office/drawing/2014/main" xmlns="" id="{00000000-0008-0000-0500-000050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1" name="直線コネクタ 80">
          <a:extLst>
            <a:ext uri="{FF2B5EF4-FFF2-40B4-BE49-F238E27FC236}">
              <a16:creationId xmlns:a16="http://schemas.microsoft.com/office/drawing/2014/main" xmlns="" id="{00000000-0008-0000-0500-000051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2" name="直線コネクタ 81">
          <a:extLst>
            <a:ext uri="{FF2B5EF4-FFF2-40B4-BE49-F238E27FC236}">
              <a16:creationId xmlns:a16="http://schemas.microsoft.com/office/drawing/2014/main" xmlns="" id="{00000000-0008-0000-0500-000052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3" name="直線コネクタ 82">
          <a:extLst>
            <a:ext uri="{FF2B5EF4-FFF2-40B4-BE49-F238E27FC236}">
              <a16:creationId xmlns:a16="http://schemas.microsoft.com/office/drawing/2014/main" xmlns="" id="{00000000-0008-0000-0500-000053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4" name="直線コネクタ 83">
          <a:extLst>
            <a:ext uri="{FF2B5EF4-FFF2-40B4-BE49-F238E27FC236}">
              <a16:creationId xmlns:a16="http://schemas.microsoft.com/office/drawing/2014/main" xmlns="" id="{00000000-0008-0000-0500-000054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5" name="楕円 84">
          <a:extLst>
            <a:ext uri="{FF2B5EF4-FFF2-40B4-BE49-F238E27FC236}">
              <a16:creationId xmlns:a16="http://schemas.microsoft.com/office/drawing/2014/main" xmlns="" id="{00000000-0008-0000-0500-000055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6" name="フローチャート: 判断 85">
          <a:extLst>
            <a:ext uri="{FF2B5EF4-FFF2-40B4-BE49-F238E27FC236}">
              <a16:creationId xmlns:a16="http://schemas.microsoft.com/office/drawing/2014/main" xmlns="" id="{00000000-0008-0000-0500-000056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7" name="正方形/長方形 86">
          <a:extLst>
            <a:ext uri="{FF2B5EF4-FFF2-40B4-BE49-F238E27FC236}">
              <a16:creationId xmlns:a16="http://schemas.microsoft.com/office/drawing/2014/main" xmlns="" id="{00000000-0008-0000-0500-000057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8" name="テキスト ボックス 87">
          <a:extLst>
            <a:ext uri="{FF2B5EF4-FFF2-40B4-BE49-F238E27FC236}">
              <a16:creationId xmlns:a16="http://schemas.microsoft.com/office/drawing/2014/main" xmlns="" id="{00000000-0008-0000-0500-000058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89" name="直線コネクタ 88">
          <a:extLst>
            <a:ext uri="{FF2B5EF4-FFF2-40B4-BE49-F238E27FC236}">
              <a16:creationId xmlns:a16="http://schemas.microsoft.com/office/drawing/2014/main" xmlns="" id="{00000000-0008-0000-0500-000059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0" name="直線コネクタ 89">
          <a:extLst>
            <a:ext uri="{FF2B5EF4-FFF2-40B4-BE49-F238E27FC236}">
              <a16:creationId xmlns:a16="http://schemas.microsoft.com/office/drawing/2014/main" xmlns="" id="{00000000-0008-0000-0500-00005A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1" name="直線コネクタ 90">
          <a:extLst>
            <a:ext uri="{FF2B5EF4-FFF2-40B4-BE49-F238E27FC236}">
              <a16:creationId xmlns:a16="http://schemas.microsoft.com/office/drawing/2014/main" xmlns="" id="{00000000-0008-0000-0500-00005B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4535</xdr:rowOff>
    </xdr:from>
    <xdr:to>
      <xdr:col>33</xdr:col>
      <xdr:colOff>114300</xdr:colOff>
      <xdr:row>36</xdr:row>
      <xdr:rowOff>4535</xdr:rowOff>
    </xdr:to>
    <xdr:cxnSp macro="">
      <xdr:nvCxnSpPr>
        <xdr:cNvPr id="92" name="直線コネクタ 91">
          <a:extLst>
            <a:ext uri="{FF2B5EF4-FFF2-40B4-BE49-F238E27FC236}">
              <a16:creationId xmlns:a16="http://schemas.microsoft.com/office/drawing/2014/main" xmlns="" id="{00000000-0008-0000-0500-00005C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3" name="テキスト ボックス 92">
          <a:extLst>
            <a:ext uri="{FF2B5EF4-FFF2-40B4-BE49-F238E27FC236}">
              <a16:creationId xmlns:a16="http://schemas.microsoft.com/office/drawing/2014/main" xmlns="" id="{00000000-0008-0000-0500-00005D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4" name="直線コネクタ 93">
          <a:extLst>
            <a:ext uri="{FF2B5EF4-FFF2-40B4-BE49-F238E27FC236}">
              <a16:creationId xmlns:a16="http://schemas.microsoft.com/office/drawing/2014/main" xmlns="" id="{00000000-0008-0000-0500-00005E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5" name="テキスト ボックス 94">
          <a:extLst>
            <a:ext uri="{FF2B5EF4-FFF2-40B4-BE49-F238E27FC236}">
              <a16:creationId xmlns:a16="http://schemas.microsoft.com/office/drawing/2014/main" xmlns="" id="{00000000-0008-0000-0500-00005F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96" name="直線コネクタ 95">
          <a:extLst>
            <a:ext uri="{FF2B5EF4-FFF2-40B4-BE49-F238E27FC236}">
              <a16:creationId xmlns:a16="http://schemas.microsoft.com/office/drawing/2014/main" xmlns="" id="{00000000-0008-0000-0500-000060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97" name="テキスト ボックス 96">
          <a:extLst>
            <a:ext uri="{FF2B5EF4-FFF2-40B4-BE49-F238E27FC236}">
              <a16:creationId xmlns:a16="http://schemas.microsoft.com/office/drawing/2014/main" xmlns="" id="{00000000-0008-0000-0500-000061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98" name="直線コネクタ 97">
          <a:extLst>
            <a:ext uri="{FF2B5EF4-FFF2-40B4-BE49-F238E27FC236}">
              <a16:creationId xmlns:a16="http://schemas.microsoft.com/office/drawing/2014/main" xmlns="" id="{00000000-0008-0000-0500-000062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99" name="テキスト ボックス 98">
          <a:extLst>
            <a:ext uri="{FF2B5EF4-FFF2-40B4-BE49-F238E27FC236}">
              <a16:creationId xmlns:a16="http://schemas.microsoft.com/office/drawing/2014/main" xmlns="" id="{00000000-0008-0000-0500-000063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xmlns=""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xmlns=""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xmlns=""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138299</xdr:rowOff>
    </xdr:from>
    <xdr:to>
      <xdr:col>29</xdr:col>
      <xdr:colOff>127000</xdr:colOff>
      <xdr:row>37</xdr:row>
      <xdr:rowOff>277278</xdr:rowOff>
    </xdr:to>
    <xdr:cxnSp macro="">
      <xdr:nvCxnSpPr>
        <xdr:cNvPr id="103" name="直線コネクタ 102">
          <a:extLst>
            <a:ext uri="{FF2B5EF4-FFF2-40B4-BE49-F238E27FC236}">
              <a16:creationId xmlns:a16="http://schemas.microsoft.com/office/drawing/2014/main" xmlns="" id="{00000000-0008-0000-0500-000067000000}"/>
            </a:ext>
          </a:extLst>
        </xdr:cNvPr>
        <xdr:cNvCxnSpPr/>
      </xdr:nvCxnSpPr>
      <xdr:spPr bwMode="auto">
        <a:xfrm flipV="1">
          <a:off x="5651500" y="6062849"/>
          <a:ext cx="0" cy="133912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249355</xdr:rowOff>
    </xdr:from>
    <xdr:ext cx="762000" cy="259045"/>
    <xdr:sp macro="" textlink="">
      <xdr:nvSpPr>
        <xdr:cNvPr id="104" name="人口1人当たり決算額の推移最小値テキスト445">
          <a:extLst>
            <a:ext uri="{FF2B5EF4-FFF2-40B4-BE49-F238E27FC236}">
              <a16:creationId xmlns:a16="http://schemas.microsoft.com/office/drawing/2014/main" xmlns="" id="{00000000-0008-0000-0500-000068000000}"/>
            </a:ext>
          </a:extLst>
        </xdr:cNvPr>
        <xdr:cNvSpPr txBox="1"/>
      </xdr:nvSpPr>
      <xdr:spPr>
        <a:xfrm>
          <a:off x="5740400" y="7374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277278</xdr:rowOff>
    </xdr:from>
    <xdr:to>
      <xdr:col>30</xdr:col>
      <xdr:colOff>25400</xdr:colOff>
      <xdr:row>37</xdr:row>
      <xdr:rowOff>277278</xdr:rowOff>
    </xdr:to>
    <xdr:cxnSp macro="">
      <xdr:nvCxnSpPr>
        <xdr:cNvPr id="105" name="直線コネクタ 104">
          <a:extLst>
            <a:ext uri="{FF2B5EF4-FFF2-40B4-BE49-F238E27FC236}">
              <a16:creationId xmlns:a16="http://schemas.microsoft.com/office/drawing/2014/main" xmlns="" id="{00000000-0008-0000-0500-000069000000}"/>
            </a:ext>
          </a:extLst>
        </xdr:cNvPr>
        <xdr:cNvCxnSpPr/>
      </xdr:nvCxnSpPr>
      <xdr:spPr bwMode="auto">
        <a:xfrm>
          <a:off x="5562600" y="74019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53226</xdr:rowOff>
    </xdr:from>
    <xdr:ext cx="762000" cy="259045"/>
    <xdr:sp macro="" textlink="">
      <xdr:nvSpPr>
        <xdr:cNvPr id="106" name="人口1人当たり決算額の推移最大値テキスト445">
          <a:extLst>
            <a:ext uri="{FF2B5EF4-FFF2-40B4-BE49-F238E27FC236}">
              <a16:creationId xmlns:a16="http://schemas.microsoft.com/office/drawing/2014/main" xmlns="" id="{00000000-0008-0000-0500-00006A000000}"/>
            </a:ext>
          </a:extLst>
        </xdr:cNvPr>
        <xdr:cNvSpPr txBox="1"/>
      </xdr:nvSpPr>
      <xdr:spPr>
        <a:xfrm>
          <a:off x="5740400" y="5806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138299</xdr:rowOff>
    </xdr:from>
    <xdr:to>
      <xdr:col>30</xdr:col>
      <xdr:colOff>25400</xdr:colOff>
      <xdr:row>33</xdr:row>
      <xdr:rowOff>138299</xdr:rowOff>
    </xdr:to>
    <xdr:cxnSp macro="">
      <xdr:nvCxnSpPr>
        <xdr:cNvPr id="107" name="直線コネクタ 106">
          <a:extLst>
            <a:ext uri="{FF2B5EF4-FFF2-40B4-BE49-F238E27FC236}">
              <a16:creationId xmlns:a16="http://schemas.microsoft.com/office/drawing/2014/main" xmlns="" id="{00000000-0008-0000-0500-00006B000000}"/>
            </a:ext>
          </a:extLst>
        </xdr:cNvPr>
        <xdr:cNvCxnSpPr/>
      </xdr:nvCxnSpPr>
      <xdr:spPr bwMode="auto">
        <a:xfrm>
          <a:off x="5562600" y="60628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101255</xdr:rowOff>
    </xdr:from>
    <xdr:to>
      <xdr:col>29</xdr:col>
      <xdr:colOff>127000</xdr:colOff>
      <xdr:row>35</xdr:row>
      <xdr:rowOff>134958</xdr:rowOff>
    </xdr:to>
    <xdr:cxnSp macro="">
      <xdr:nvCxnSpPr>
        <xdr:cNvPr id="108" name="直線コネクタ 107">
          <a:extLst>
            <a:ext uri="{FF2B5EF4-FFF2-40B4-BE49-F238E27FC236}">
              <a16:creationId xmlns:a16="http://schemas.microsoft.com/office/drawing/2014/main" xmlns="" id="{00000000-0008-0000-0500-00006C000000}"/>
            </a:ext>
          </a:extLst>
        </xdr:cNvPr>
        <xdr:cNvCxnSpPr/>
      </xdr:nvCxnSpPr>
      <xdr:spPr bwMode="auto">
        <a:xfrm flipV="1">
          <a:off x="5003800" y="6711605"/>
          <a:ext cx="647700" cy="337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67537</xdr:rowOff>
    </xdr:from>
    <xdr:ext cx="762000" cy="259045"/>
    <xdr:sp macro="" textlink="">
      <xdr:nvSpPr>
        <xdr:cNvPr id="109" name="人口1人当たり決算額の推移平均値テキスト445">
          <a:extLst>
            <a:ext uri="{FF2B5EF4-FFF2-40B4-BE49-F238E27FC236}">
              <a16:creationId xmlns:a16="http://schemas.microsoft.com/office/drawing/2014/main" xmlns="" id="{00000000-0008-0000-0500-00006D000000}"/>
            </a:ext>
          </a:extLst>
        </xdr:cNvPr>
        <xdr:cNvSpPr txBox="1"/>
      </xdr:nvSpPr>
      <xdr:spPr>
        <a:xfrm>
          <a:off x="5740400" y="63349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222460</xdr:rowOff>
    </xdr:from>
    <xdr:to>
      <xdr:col>29</xdr:col>
      <xdr:colOff>177800</xdr:colOff>
      <xdr:row>34</xdr:row>
      <xdr:rowOff>324061</xdr:rowOff>
    </xdr:to>
    <xdr:sp macro="" textlink="">
      <xdr:nvSpPr>
        <xdr:cNvPr id="110" name="フローチャート: 判断 109">
          <a:extLst>
            <a:ext uri="{FF2B5EF4-FFF2-40B4-BE49-F238E27FC236}">
              <a16:creationId xmlns:a16="http://schemas.microsoft.com/office/drawing/2014/main" xmlns="" id="{00000000-0008-0000-0500-00006E000000}"/>
            </a:ext>
          </a:extLst>
        </xdr:cNvPr>
        <xdr:cNvSpPr/>
      </xdr:nvSpPr>
      <xdr:spPr bwMode="auto">
        <a:xfrm>
          <a:off x="5600700" y="6489910"/>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134958</xdr:rowOff>
    </xdr:from>
    <xdr:to>
      <xdr:col>26</xdr:col>
      <xdr:colOff>50800</xdr:colOff>
      <xdr:row>35</xdr:row>
      <xdr:rowOff>174506</xdr:rowOff>
    </xdr:to>
    <xdr:cxnSp macro="">
      <xdr:nvCxnSpPr>
        <xdr:cNvPr id="111" name="直線コネクタ 110">
          <a:extLst>
            <a:ext uri="{FF2B5EF4-FFF2-40B4-BE49-F238E27FC236}">
              <a16:creationId xmlns:a16="http://schemas.microsoft.com/office/drawing/2014/main" xmlns="" id="{00000000-0008-0000-0500-00006F000000}"/>
            </a:ext>
          </a:extLst>
        </xdr:cNvPr>
        <xdr:cNvCxnSpPr/>
      </xdr:nvCxnSpPr>
      <xdr:spPr bwMode="auto">
        <a:xfrm flipV="1">
          <a:off x="4305300" y="6745308"/>
          <a:ext cx="698500" cy="395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34</xdr:row>
      <xdr:rowOff>217094</xdr:rowOff>
    </xdr:from>
    <xdr:to>
      <xdr:col>26</xdr:col>
      <xdr:colOff>101600</xdr:colOff>
      <xdr:row>34</xdr:row>
      <xdr:rowOff>318694</xdr:rowOff>
    </xdr:to>
    <xdr:sp macro="" textlink="">
      <xdr:nvSpPr>
        <xdr:cNvPr id="112" name="フローチャート: 判断 111">
          <a:extLst>
            <a:ext uri="{FF2B5EF4-FFF2-40B4-BE49-F238E27FC236}">
              <a16:creationId xmlns:a16="http://schemas.microsoft.com/office/drawing/2014/main" xmlns="" id="{00000000-0008-0000-0500-000070000000}"/>
            </a:ext>
          </a:extLst>
        </xdr:cNvPr>
        <xdr:cNvSpPr/>
      </xdr:nvSpPr>
      <xdr:spPr bwMode="auto">
        <a:xfrm>
          <a:off x="4953000" y="64845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328871</xdr:rowOff>
    </xdr:from>
    <xdr:ext cx="736600" cy="259045"/>
    <xdr:sp macro="" textlink="">
      <xdr:nvSpPr>
        <xdr:cNvPr id="113" name="テキスト ボックス 112">
          <a:extLst>
            <a:ext uri="{FF2B5EF4-FFF2-40B4-BE49-F238E27FC236}">
              <a16:creationId xmlns:a16="http://schemas.microsoft.com/office/drawing/2014/main" xmlns="" id="{00000000-0008-0000-0500-000071000000}"/>
            </a:ext>
          </a:extLst>
        </xdr:cNvPr>
        <xdr:cNvSpPr txBox="1"/>
      </xdr:nvSpPr>
      <xdr:spPr>
        <a:xfrm>
          <a:off x="4622800" y="6253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174506</xdr:rowOff>
    </xdr:from>
    <xdr:to>
      <xdr:col>22</xdr:col>
      <xdr:colOff>114300</xdr:colOff>
      <xdr:row>35</xdr:row>
      <xdr:rowOff>185685</xdr:rowOff>
    </xdr:to>
    <xdr:cxnSp macro="">
      <xdr:nvCxnSpPr>
        <xdr:cNvPr id="114" name="直線コネクタ 113">
          <a:extLst>
            <a:ext uri="{FF2B5EF4-FFF2-40B4-BE49-F238E27FC236}">
              <a16:creationId xmlns:a16="http://schemas.microsoft.com/office/drawing/2014/main" xmlns="" id="{00000000-0008-0000-0500-000072000000}"/>
            </a:ext>
          </a:extLst>
        </xdr:cNvPr>
        <xdr:cNvCxnSpPr/>
      </xdr:nvCxnSpPr>
      <xdr:spPr bwMode="auto">
        <a:xfrm flipV="1">
          <a:off x="3606800" y="6784856"/>
          <a:ext cx="698500" cy="111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239202</xdr:rowOff>
    </xdr:from>
    <xdr:to>
      <xdr:col>22</xdr:col>
      <xdr:colOff>165100</xdr:colOff>
      <xdr:row>34</xdr:row>
      <xdr:rowOff>340802</xdr:rowOff>
    </xdr:to>
    <xdr:sp macro="" textlink="">
      <xdr:nvSpPr>
        <xdr:cNvPr id="115" name="フローチャート: 判断 114">
          <a:extLst>
            <a:ext uri="{FF2B5EF4-FFF2-40B4-BE49-F238E27FC236}">
              <a16:creationId xmlns:a16="http://schemas.microsoft.com/office/drawing/2014/main" xmlns="" id="{00000000-0008-0000-0500-000073000000}"/>
            </a:ext>
          </a:extLst>
        </xdr:cNvPr>
        <xdr:cNvSpPr/>
      </xdr:nvSpPr>
      <xdr:spPr bwMode="auto">
        <a:xfrm>
          <a:off x="4254500" y="65066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8080</xdr:rowOff>
    </xdr:from>
    <xdr:ext cx="762000" cy="259045"/>
    <xdr:sp macro="" textlink="">
      <xdr:nvSpPr>
        <xdr:cNvPr id="116" name="テキスト ボックス 115">
          <a:extLst>
            <a:ext uri="{FF2B5EF4-FFF2-40B4-BE49-F238E27FC236}">
              <a16:creationId xmlns:a16="http://schemas.microsoft.com/office/drawing/2014/main" xmlns="" id="{00000000-0008-0000-0500-000074000000}"/>
            </a:ext>
          </a:extLst>
        </xdr:cNvPr>
        <xdr:cNvSpPr txBox="1"/>
      </xdr:nvSpPr>
      <xdr:spPr>
        <a:xfrm>
          <a:off x="3924300" y="6275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183497</xdr:rowOff>
    </xdr:from>
    <xdr:to>
      <xdr:col>18</xdr:col>
      <xdr:colOff>177800</xdr:colOff>
      <xdr:row>35</xdr:row>
      <xdr:rowOff>185685</xdr:rowOff>
    </xdr:to>
    <xdr:cxnSp macro="">
      <xdr:nvCxnSpPr>
        <xdr:cNvPr id="117" name="直線コネクタ 116">
          <a:extLst>
            <a:ext uri="{FF2B5EF4-FFF2-40B4-BE49-F238E27FC236}">
              <a16:creationId xmlns:a16="http://schemas.microsoft.com/office/drawing/2014/main" xmlns="" id="{00000000-0008-0000-0500-000075000000}"/>
            </a:ext>
          </a:extLst>
        </xdr:cNvPr>
        <xdr:cNvCxnSpPr/>
      </xdr:nvCxnSpPr>
      <xdr:spPr bwMode="auto">
        <a:xfrm>
          <a:off x="2908300" y="6793847"/>
          <a:ext cx="698500" cy="21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259254</xdr:rowOff>
    </xdr:from>
    <xdr:to>
      <xdr:col>19</xdr:col>
      <xdr:colOff>38100</xdr:colOff>
      <xdr:row>35</xdr:row>
      <xdr:rowOff>17954</xdr:rowOff>
    </xdr:to>
    <xdr:sp macro="" textlink="">
      <xdr:nvSpPr>
        <xdr:cNvPr id="118" name="フローチャート: 判断 117">
          <a:extLst>
            <a:ext uri="{FF2B5EF4-FFF2-40B4-BE49-F238E27FC236}">
              <a16:creationId xmlns:a16="http://schemas.microsoft.com/office/drawing/2014/main" xmlns="" id="{00000000-0008-0000-0500-000076000000}"/>
            </a:ext>
          </a:extLst>
        </xdr:cNvPr>
        <xdr:cNvSpPr/>
      </xdr:nvSpPr>
      <xdr:spPr bwMode="auto">
        <a:xfrm>
          <a:off x="3556000" y="6526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28131</xdr:rowOff>
    </xdr:from>
    <xdr:ext cx="762000" cy="259045"/>
    <xdr:sp macro="" textlink="">
      <xdr:nvSpPr>
        <xdr:cNvPr id="119" name="テキスト ボックス 118">
          <a:extLst>
            <a:ext uri="{FF2B5EF4-FFF2-40B4-BE49-F238E27FC236}">
              <a16:creationId xmlns:a16="http://schemas.microsoft.com/office/drawing/2014/main" xmlns="" id="{00000000-0008-0000-0500-000077000000}"/>
            </a:ext>
          </a:extLst>
        </xdr:cNvPr>
        <xdr:cNvSpPr txBox="1"/>
      </xdr:nvSpPr>
      <xdr:spPr>
        <a:xfrm>
          <a:off x="3225800" y="6295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240955</xdr:rowOff>
    </xdr:from>
    <xdr:to>
      <xdr:col>15</xdr:col>
      <xdr:colOff>101600</xdr:colOff>
      <xdr:row>34</xdr:row>
      <xdr:rowOff>342555</xdr:rowOff>
    </xdr:to>
    <xdr:sp macro="" textlink="">
      <xdr:nvSpPr>
        <xdr:cNvPr id="120" name="フローチャート: 判断 119">
          <a:extLst>
            <a:ext uri="{FF2B5EF4-FFF2-40B4-BE49-F238E27FC236}">
              <a16:creationId xmlns:a16="http://schemas.microsoft.com/office/drawing/2014/main" xmlns="" id="{00000000-0008-0000-0500-000078000000}"/>
            </a:ext>
          </a:extLst>
        </xdr:cNvPr>
        <xdr:cNvSpPr/>
      </xdr:nvSpPr>
      <xdr:spPr bwMode="auto">
        <a:xfrm>
          <a:off x="2857500" y="65084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9832</xdr:rowOff>
    </xdr:from>
    <xdr:ext cx="762000" cy="259045"/>
    <xdr:sp macro="" textlink="">
      <xdr:nvSpPr>
        <xdr:cNvPr id="121" name="テキスト ボックス 120">
          <a:extLst>
            <a:ext uri="{FF2B5EF4-FFF2-40B4-BE49-F238E27FC236}">
              <a16:creationId xmlns:a16="http://schemas.microsoft.com/office/drawing/2014/main" xmlns="" id="{00000000-0008-0000-0500-000079000000}"/>
            </a:ext>
          </a:extLst>
        </xdr:cNvPr>
        <xdr:cNvSpPr txBox="1"/>
      </xdr:nvSpPr>
      <xdr:spPr>
        <a:xfrm>
          <a:off x="2527300" y="6277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xmlns=""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xmlns=""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xmlns=""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xmlns=""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xmlns=""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50455</xdr:rowOff>
    </xdr:from>
    <xdr:to>
      <xdr:col>29</xdr:col>
      <xdr:colOff>177800</xdr:colOff>
      <xdr:row>35</xdr:row>
      <xdr:rowOff>152055</xdr:rowOff>
    </xdr:to>
    <xdr:sp macro="" textlink="">
      <xdr:nvSpPr>
        <xdr:cNvPr id="127" name="楕円 126">
          <a:extLst>
            <a:ext uri="{FF2B5EF4-FFF2-40B4-BE49-F238E27FC236}">
              <a16:creationId xmlns:a16="http://schemas.microsoft.com/office/drawing/2014/main" xmlns="" id="{00000000-0008-0000-0500-00007F000000}"/>
            </a:ext>
          </a:extLst>
        </xdr:cNvPr>
        <xdr:cNvSpPr/>
      </xdr:nvSpPr>
      <xdr:spPr bwMode="auto">
        <a:xfrm>
          <a:off x="5600700" y="66608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22532</xdr:rowOff>
    </xdr:from>
    <xdr:ext cx="762000" cy="259045"/>
    <xdr:sp macro="" textlink="">
      <xdr:nvSpPr>
        <xdr:cNvPr id="128" name="人口1人当たり決算額の推移該当値テキスト445">
          <a:extLst>
            <a:ext uri="{FF2B5EF4-FFF2-40B4-BE49-F238E27FC236}">
              <a16:creationId xmlns:a16="http://schemas.microsoft.com/office/drawing/2014/main" xmlns="" id="{00000000-0008-0000-0500-000080000000}"/>
            </a:ext>
          </a:extLst>
        </xdr:cNvPr>
        <xdr:cNvSpPr txBox="1"/>
      </xdr:nvSpPr>
      <xdr:spPr>
        <a:xfrm>
          <a:off x="5740400" y="6632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84158</xdr:rowOff>
    </xdr:from>
    <xdr:to>
      <xdr:col>26</xdr:col>
      <xdr:colOff>101600</xdr:colOff>
      <xdr:row>35</xdr:row>
      <xdr:rowOff>185758</xdr:rowOff>
    </xdr:to>
    <xdr:sp macro="" textlink="">
      <xdr:nvSpPr>
        <xdr:cNvPr id="129" name="楕円 128">
          <a:extLst>
            <a:ext uri="{FF2B5EF4-FFF2-40B4-BE49-F238E27FC236}">
              <a16:creationId xmlns:a16="http://schemas.microsoft.com/office/drawing/2014/main" xmlns="" id="{00000000-0008-0000-0500-000081000000}"/>
            </a:ext>
          </a:extLst>
        </xdr:cNvPr>
        <xdr:cNvSpPr/>
      </xdr:nvSpPr>
      <xdr:spPr bwMode="auto">
        <a:xfrm>
          <a:off x="4953000" y="66945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170535</xdr:rowOff>
    </xdr:from>
    <xdr:ext cx="736600" cy="259045"/>
    <xdr:sp macro="" textlink="">
      <xdr:nvSpPr>
        <xdr:cNvPr id="130" name="テキスト ボックス 129">
          <a:extLst>
            <a:ext uri="{FF2B5EF4-FFF2-40B4-BE49-F238E27FC236}">
              <a16:creationId xmlns:a16="http://schemas.microsoft.com/office/drawing/2014/main" xmlns="" id="{00000000-0008-0000-0500-000082000000}"/>
            </a:ext>
          </a:extLst>
        </xdr:cNvPr>
        <xdr:cNvSpPr txBox="1"/>
      </xdr:nvSpPr>
      <xdr:spPr>
        <a:xfrm>
          <a:off x="4622800" y="67808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123706</xdr:rowOff>
    </xdr:from>
    <xdr:to>
      <xdr:col>22</xdr:col>
      <xdr:colOff>165100</xdr:colOff>
      <xdr:row>35</xdr:row>
      <xdr:rowOff>225306</xdr:rowOff>
    </xdr:to>
    <xdr:sp macro="" textlink="">
      <xdr:nvSpPr>
        <xdr:cNvPr id="131" name="楕円 130">
          <a:extLst>
            <a:ext uri="{FF2B5EF4-FFF2-40B4-BE49-F238E27FC236}">
              <a16:creationId xmlns:a16="http://schemas.microsoft.com/office/drawing/2014/main" xmlns="" id="{00000000-0008-0000-0500-000083000000}"/>
            </a:ext>
          </a:extLst>
        </xdr:cNvPr>
        <xdr:cNvSpPr/>
      </xdr:nvSpPr>
      <xdr:spPr bwMode="auto">
        <a:xfrm>
          <a:off x="4254500" y="67340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210083</xdr:rowOff>
    </xdr:from>
    <xdr:ext cx="762000" cy="259045"/>
    <xdr:sp macro="" textlink="">
      <xdr:nvSpPr>
        <xdr:cNvPr id="132" name="テキスト ボックス 131">
          <a:extLst>
            <a:ext uri="{FF2B5EF4-FFF2-40B4-BE49-F238E27FC236}">
              <a16:creationId xmlns:a16="http://schemas.microsoft.com/office/drawing/2014/main" xmlns="" id="{00000000-0008-0000-0500-000084000000}"/>
            </a:ext>
          </a:extLst>
        </xdr:cNvPr>
        <xdr:cNvSpPr txBox="1"/>
      </xdr:nvSpPr>
      <xdr:spPr>
        <a:xfrm>
          <a:off x="3924300" y="682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134885</xdr:rowOff>
    </xdr:from>
    <xdr:to>
      <xdr:col>19</xdr:col>
      <xdr:colOff>38100</xdr:colOff>
      <xdr:row>35</xdr:row>
      <xdr:rowOff>236485</xdr:rowOff>
    </xdr:to>
    <xdr:sp macro="" textlink="">
      <xdr:nvSpPr>
        <xdr:cNvPr id="133" name="楕円 132">
          <a:extLst>
            <a:ext uri="{FF2B5EF4-FFF2-40B4-BE49-F238E27FC236}">
              <a16:creationId xmlns:a16="http://schemas.microsoft.com/office/drawing/2014/main" xmlns="" id="{00000000-0008-0000-0500-000085000000}"/>
            </a:ext>
          </a:extLst>
        </xdr:cNvPr>
        <xdr:cNvSpPr/>
      </xdr:nvSpPr>
      <xdr:spPr bwMode="auto">
        <a:xfrm>
          <a:off x="3556000" y="67452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221262</xdr:rowOff>
    </xdr:from>
    <xdr:ext cx="762000" cy="259045"/>
    <xdr:sp macro="" textlink="">
      <xdr:nvSpPr>
        <xdr:cNvPr id="134" name="テキスト ボックス 133">
          <a:extLst>
            <a:ext uri="{FF2B5EF4-FFF2-40B4-BE49-F238E27FC236}">
              <a16:creationId xmlns:a16="http://schemas.microsoft.com/office/drawing/2014/main" xmlns="" id="{00000000-0008-0000-0500-000086000000}"/>
            </a:ext>
          </a:extLst>
        </xdr:cNvPr>
        <xdr:cNvSpPr txBox="1"/>
      </xdr:nvSpPr>
      <xdr:spPr>
        <a:xfrm>
          <a:off x="3225800" y="6831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132697</xdr:rowOff>
    </xdr:from>
    <xdr:to>
      <xdr:col>15</xdr:col>
      <xdr:colOff>101600</xdr:colOff>
      <xdr:row>35</xdr:row>
      <xdr:rowOff>234297</xdr:rowOff>
    </xdr:to>
    <xdr:sp macro="" textlink="">
      <xdr:nvSpPr>
        <xdr:cNvPr id="135" name="楕円 134">
          <a:extLst>
            <a:ext uri="{FF2B5EF4-FFF2-40B4-BE49-F238E27FC236}">
              <a16:creationId xmlns:a16="http://schemas.microsoft.com/office/drawing/2014/main" xmlns="" id="{00000000-0008-0000-0500-000087000000}"/>
            </a:ext>
          </a:extLst>
        </xdr:cNvPr>
        <xdr:cNvSpPr/>
      </xdr:nvSpPr>
      <xdr:spPr bwMode="auto">
        <a:xfrm>
          <a:off x="2857500" y="67430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219074</xdr:rowOff>
    </xdr:from>
    <xdr:ext cx="762000" cy="259045"/>
    <xdr:sp macro="" textlink="">
      <xdr:nvSpPr>
        <xdr:cNvPr id="136" name="テキスト ボックス 135">
          <a:extLst>
            <a:ext uri="{FF2B5EF4-FFF2-40B4-BE49-F238E27FC236}">
              <a16:creationId xmlns:a16="http://schemas.microsoft.com/office/drawing/2014/main" xmlns="" id="{00000000-0008-0000-0500-000088000000}"/>
            </a:ext>
          </a:extLst>
        </xdr:cNvPr>
        <xdr:cNvSpPr txBox="1"/>
      </xdr:nvSpPr>
      <xdr:spPr>
        <a:xfrm>
          <a:off x="2527300" y="6829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xmlns=""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xmlns=""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xmlns=""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千葉県芝山町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xmlns=""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7,307
7,086
43.24
5,261,518
4,999,023
199,717
2,965,802
2,475,178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xmlns=""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xmlns=""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xmlns=""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xmlns=""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xmlns=""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xmlns=""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xmlns=""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xmlns=""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xmlns=""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xmlns=""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xmlns=""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xmlns=""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xmlns=""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xmlns=""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xmlns=""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xmlns=""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xmlns=""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xmlns=""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xmlns=""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xmlns=""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xmlns=""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xmlns=""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xmlns=""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xmlns=""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xmlns=""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xmlns=""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xmlns=""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xmlns=""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xmlns=""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xmlns=""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xmlns=""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xmlns=""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xmlns=""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86268</xdr:rowOff>
    </xdr:from>
    <xdr:to>
      <xdr:col>24</xdr:col>
      <xdr:colOff>62865</xdr:colOff>
      <xdr:row>38</xdr:row>
      <xdr:rowOff>99688</xdr:rowOff>
    </xdr:to>
    <xdr:cxnSp macro="">
      <xdr:nvCxnSpPr>
        <xdr:cNvPr id="56" name="直線コネクタ 55">
          <a:extLst>
            <a:ext uri="{FF2B5EF4-FFF2-40B4-BE49-F238E27FC236}">
              <a16:creationId xmlns:a16="http://schemas.microsoft.com/office/drawing/2014/main" xmlns="" id="{00000000-0008-0000-0600-000038000000}"/>
            </a:ext>
          </a:extLst>
        </xdr:cNvPr>
        <xdr:cNvCxnSpPr/>
      </xdr:nvCxnSpPr>
      <xdr:spPr>
        <a:xfrm flipV="1">
          <a:off x="4633595" y="5229768"/>
          <a:ext cx="1270" cy="1385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103515</xdr:rowOff>
    </xdr:from>
    <xdr:ext cx="534377" cy="259045"/>
    <xdr:sp macro="" textlink="">
      <xdr:nvSpPr>
        <xdr:cNvPr id="57" name="人件費最小値テキスト">
          <a:extLst>
            <a:ext uri="{FF2B5EF4-FFF2-40B4-BE49-F238E27FC236}">
              <a16:creationId xmlns:a16="http://schemas.microsoft.com/office/drawing/2014/main" xmlns="" id="{00000000-0008-0000-0600-000039000000}"/>
            </a:ext>
          </a:extLst>
        </xdr:cNvPr>
        <xdr:cNvSpPr txBox="1"/>
      </xdr:nvSpPr>
      <xdr:spPr>
        <a:xfrm>
          <a:off x="4686300" y="6618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99688</xdr:rowOff>
    </xdr:from>
    <xdr:to>
      <xdr:col>24</xdr:col>
      <xdr:colOff>152400</xdr:colOff>
      <xdr:row>38</xdr:row>
      <xdr:rowOff>99688</xdr:rowOff>
    </xdr:to>
    <xdr:cxnSp macro="">
      <xdr:nvCxnSpPr>
        <xdr:cNvPr id="58" name="直線コネクタ 57">
          <a:extLst>
            <a:ext uri="{FF2B5EF4-FFF2-40B4-BE49-F238E27FC236}">
              <a16:creationId xmlns:a16="http://schemas.microsoft.com/office/drawing/2014/main" xmlns="" id="{00000000-0008-0000-0600-00003A000000}"/>
            </a:ext>
          </a:extLst>
        </xdr:cNvPr>
        <xdr:cNvCxnSpPr/>
      </xdr:nvCxnSpPr>
      <xdr:spPr>
        <a:xfrm>
          <a:off x="4546600" y="6614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32945</xdr:rowOff>
    </xdr:from>
    <xdr:ext cx="599010" cy="259045"/>
    <xdr:sp macro="" textlink="">
      <xdr:nvSpPr>
        <xdr:cNvPr id="59" name="人件費最大値テキスト">
          <a:extLst>
            <a:ext uri="{FF2B5EF4-FFF2-40B4-BE49-F238E27FC236}">
              <a16:creationId xmlns:a16="http://schemas.microsoft.com/office/drawing/2014/main" xmlns="" id="{00000000-0008-0000-0600-00003B000000}"/>
            </a:ext>
          </a:extLst>
        </xdr:cNvPr>
        <xdr:cNvSpPr txBox="1"/>
      </xdr:nvSpPr>
      <xdr:spPr>
        <a:xfrm>
          <a:off x="4686300" y="5004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86268</xdr:rowOff>
    </xdr:from>
    <xdr:to>
      <xdr:col>24</xdr:col>
      <xdr:colOff>152400</xdr:colOff>
      <xdr:row>30</xdr:row>
      <xdr:rowOff>86268</xdr:rowOff>
    </xdr:to>
    <xdr:cxnSp macro="">
      <xdr:nvCxnSpPr>
        <xdr:cNvPr id="60" name="直線コネクタ 59">
          <a:extLst>
            <a:ext uri="{FF2B5EF4-FFF2-40B4-BE49-F238E27FC236}">
              <a16:creationId xmlns:a16="http://schemas.microsoft.com/office/drawing/2014/main" xmlns="" id="{00000000-0008-0000-0600-00003C000000}"/>
            </a:ext>
          </a:extLst>
        </xdr:cNvPr>
        <xdr:cNvCxnSpPr/>
      </xdr:nvCxnSpPr>
      <xdr:spPr>
        <a:xfrm>
          <a:off x="4546600" y="5229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75760</xdr:rowOff>
    </xdr:from>
    <xdr:to>
      <xdr:col>24</xdr:col>
      <xdr:colOff>63500</xdr:colOff>
      <xdr:row>35</xdr:row>
      <xdr:rowOff>130556</xdr:rowOff>
    </xdr:to>
    <xdr:cxnSp macro="">
      <xdr:nvCxnSpPr>
        <xdr:cNvPr id="61" name="直線コネクタ 60">
          <a:extLst>
            <a:ext uri="{FF2B5EF4-FFF2-40B4-BE49-F238E27FC236}">
              <a16:creationId xmlns:a16="http://schemas.microsoft.com/office/drawing/2014/main" xmlns="" id="{00000000-0008-0000-0600-00003D000000}"/>
            </a:ext>
          </a:extLst>
        </xdr:cNvPr>
        <xdr:cNvCxnSpPr/>
      </xdr:nvCxnSpPr>
      <xdr:spPr>
        <a:xfrm flipV="1">
          <a:off x="3797300" y="6076510"/>
          <a:ext cx="838200" cy="54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35904</xdr:rowOff>
    </xdr:from>
    <xdr:ext cx="599010" cy="259045"/>
    <xdr:sp macro="" textlink="">
      <xdr:nvSpPr>
        <xdr:cNvPr id="62" name="人件費平均値テキスト">
          <a:extLst>
            <a:ext uri="{FF2B5EF4-FFF2-40B4-BE49-F238E27FC236}">
              <a16:creationId xmlns:a16="http://schemas.microsoft.com/office/drawing/2014/main" xmlns="" id="{00000000-0008-0000-0600-00003E000000}"/>
            </a:ext>
          </a:extLst>
        </xdr:cNvPr>
        <xdr:cNvSpPr txBox="1"/>
      </xdr:nvSpPr>
      <xdr:spPr>
        <a:xfrm>
          <a:off x="4686300" y="58652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13027</xdr:rowOff>
    </xdr:from>
    <xdr:to>
      <xdr:col>24</xdr:col>
      <xdr:colOff>114300</xdr:colOff>
      <xdr:row>35</xdr:row>
      <xdr:rowOff>114627</xdr:rowOff>
    </xdr:to>
    <xdr:sp macro="" textlink="">
      <xdr:nvSpPr>
        <xdr:cNvPr id="63" name="フローチャート: 判断 62">
          <a:extLst>
            <a:ext uri="{FF2B5EF4-FFF2-40B4-BE49-F238E27FC236}">
              <a16:creationId xmlns:a16="http://schemas.microsoft.com/office/drawing/2014/main" xmlns="" id="{00000000-0008-0000-0600-00003F000000}"/>
            </a:ext>
          </a:extLst>
        </xdr:cNvPr>
        <xdr:cNvSpPr/>
      </xdr:nvSpPr>
      <xdr:spPr>
        <a:xfrm>
          <a:off x="4584700" y="6013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130556</xdr:rowOff>
    </xdr:from>
    <xdr:to>
      <xdr:col>19</xdr:col>
      <xdr:colOff>177800</xdr:colOff>
      <xdr:row>35</xdr:row>
      <xdr:rowOff>137841</xdr:rowOff>
    </xdr:to>
    <xdr:cxnSp macro="">
      <xdr:nvCxnSpPr>
        <xdr:cNvPr id="64" name="直線コネクタ 63">
          <a:extLst>
            <a:ext uri="{FF2B5EF4-FFF2-40B4-BE49-F238E27FC236}">
              <a16:creationId xmlns:a16="http://schemas.microsoft.com/office/drawing/2014/main" xmlns="" id="{00000000-0008-0000-0600-000040000000}"/>
            </a:ext>
          </a:extLst>
        </xdr:cNvPr>
        <xdr:cNvCxnSpPr/>
      </xdr:nvCxnSpPr>
      <xdr:spPr>
        <a:xfrm flipV="1">
          <a:off x="2908300" y="6131306"/>
          <a:ext cx="889000" cy="7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29022</xdr:rowOff>
    </xdr:from>
    <xdr:to>
      <xdr:col>20</xdr:col>
      <xdr:colOff>38100</xdr:colOff>
      <xdr:row>35</xdr:row>
      <xdr:rowOff>130622</xdr:rowOff>
    </xdr:to>
    <xdr:sp macro="" textlink="">
      <xdr:nvSpPr>
        <xdr:cNvPr id="65" name="フローチャート: 判断 64">
          <a:extLst>
            <a:ext uri="{FF2B5EF4-FFF2-40B4-BE49-F238E27FC236}">
              <a16:creationId xmlns:a16="http://schemas.microsoft.com/office/drawing/2014/main" xmlns="" id="{00000000-0008-0000-0600-000041000000}"/>
            </a:ext>
          </a:extLst>
        </xdr:cNvPr>
        <xdr:cNvSpPr/>
      </xdr:nvSpPr>
      <xdr:spPr>
        <a:xfrm>
          <a:off x="3746500" y="6029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147149</xdr:rowOff>
    </xdr:from>
    <xdr:ext cx="599010" cy="259045"/>
    <xdr:sp macro="" textlink="">
      <xdr:nvSpPr>
        <xdr:cNvPr id="66" name="テキスト ボックス 65">
          <a:extLst>
            <a:ext uri="{FF2B5EF4-FFF2-40B4-BE49-F238E27FC236}">
              <a16:creationId xmlns:a16="http://schemas.microsoft.com/office/drawing/2014/main" xmlns="" id="{00000000-0008-0000-0600-000042000000}"/>
            </a:ext>
          </a:extLst>
        </xdr:cNvPr>
        <xdr:cNvSpPr txBox="1"/>
      </xdr:nvSpPr>
      <xdr:spPr>
        <a:xfrm>
          <a:off x="3497795" y="5804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137841</xdr:rowOff>
    </xdr:from>
    <xdr:to>
      <xdr:col>15</xdr:col>
      <xdr:colOff>50800</xdr:colOff>
      <xdr:row>35</xdr:row>
      <xdr:rowOff>154940</xdr:rowOff>
    </xdr:to>
    <xdr:cxnSp macro="">
      <xdr:nvCxnSpPr>
        <xdr:cNvPr id="67" name="直線コネクタ 66">
          <a:extLst>
            <a:ext uri="{FF2B5EF4-FFF2-40B4-BE49-F238E27FC236}">
              <a16:creationId xmlns:a16="http://schemas.microsoft.com/office/drawing/2014/main" xmlns="" id="{00000000-0008-0000-0600-000043000000}"/>
            </a:ext>
          </a:extLst>
        </xdr:cNvPr>
        <xdr:cNvCxnSpPr/>
      </xdr:nvCxnSpPr>
      <xdr:spPr>
        <a:xfrm flipV="1">
          <a:off x="2019300" y="6138591"/>
          <a:ext cx="889000" cy="17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34791</xdr:rowOff>
    </xdr:from>
    <xdr:to>
      <xdr:col>15</xdr:col>
      <xdr:colOff>101600</xdr:colOff>
      <xdr:row>35</xdr:row>
      <xdr:rowOff>136391</xdr:rowOff>
    </xdr:to>
    <xdr:sp macro="" textlink="">
      <xdr:nvSpPr>
        <xdr:cNvPr id="68" name="フローチャート: 判断 67">
          <a:extLst>
            <a:ext uri="{FF2B5EF4-FFF2-40B4-BE49-F238E27FC236}">
              <a16:creationId xmlns:a16="http://schemas.microsoft.com/office/drawing/2014/main" xmlns="" id="{00000000-0008-0000-0600-000044000000}"/>
            </a:ext>
          </a:extLst>
        </xdr:cNvPr>
        <xdr:cNvSpPr/>
      </xdr:nvSpPr>
      <xdr:spPr>
        <a:xfrm>
          <a:off x="2857500" y="6035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152918</xdr:rowOff>
    </xdr:from>
    <xdr:ext cx="599010" cy="259045"/>
    <xdr:sp macro="" textlink="">
      <xdr:nvSpPr>
        <xdr:cNvPr id="69" name="テキスト ボックス 68">
          <a:extLst>
            <a:ext uri="{FF2B5EF4-FFF2-40B4-BE49-F238E27FC236}">
              <a16:creationId xmlns:a16="http://schemas.microsoft.com/office/drawing/2014/main" xmlns="" id="{00000000-0008-0000-0600-000045000000}"/>
            </a:ext>
          </a:extLst>
        </xdr:cNvPr>
        <xdr:cNvSpPr txBox="1"/>
      </xdr:nvSpPr>
      <xdr:spPr>
        <a:xfrm>
          <a:off x="2608795" y="5810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154940</xdr:rowOff>
    </xdr:from>
    <xdr:to>
      <xdr:col>10</xdr:col>
      <xdr:colOff>114300</xdr:colOff>
      <xdr:row>36</xdr:row>
      <xdr:rowOff>11844</xdr:rowOff>
    </xdr:to>
    <xdr:cxnSp macro="">
      <xdr:nvCxnSpPr>
        <xdr:cNvPr id="70" name="直線コネクタ 69">
          <a:extLst>
            <a:ext uri="{FF2B5EF4-FFF2-40B4-BE49-F238E27FC236}">
              <a16:creationId xmlns:a16="http://schemas.microsoft.com/office/drawing/2014/main" xmlns="" id="{00000000-0008-0000-0600-000046000000}"/>
            </a:ext>
          </a:extLst>
        </xdr:cNvPr>
        <xdr:cNvCxnSpPr/>
      </xdr:nvCxnSpPr>
      <xdr:spPr>
        <a:xfrm flipV="1">
          <a:off x="1130300" y="6155690"/>
          <a:ext cx="889000" cy="28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42418</xdr:rowOff>
    </xdr:from>
    <xdr:to>
      <xdr:col>10</xdr:col>
      <xdr:colOff>165100</xdr:colOff>
      <xdr:row>35</xdr:row>
      <xdr:rowOff>144018</xdr:rowOff>
    </xdr:to>
    <xdr:sp macro="" textlink="">
      <xdr:nvSpPr>
        <xdr:cNvPr id="71" name="フローチャート: 判断 70">
          <a:extLst>
            <a:ext uri="{FF2B5EF4-FFF2-40B4-BE49-F238E27FC236}">
              <a16:creationId xmlns:a16="http://schemas.microsoft.com/office/drawing/2014/main" xmlns="" id="{00000000-0008-0000-0600-000047000000}"/>
            </a:ext>
          </a:extLst>
        </xdr:cNvPr>
        <xdr:cNvSpPr/>
      </xdr:nvSpPr>
      <xdr:spPr>
        <a:xfrm>
          <a:off x="19685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160545</xdr:rowOff>
    </xdr:from>
    <xdr:ext cx="599010" cy="259045"/>
    <xdr:sp macro="" textlink="">
      <xdr:nvSpPr>
        <xdr:cNvPr id="72" name="テキスト ボックス 71">
          <a:extLst>
            <a:ext uri="{FF2B5EF4-FFF2-40B4-BE49-F238E27FC236}">
              <a16:creationId xmlns:a16="http://schemas.microsoft.com/office/drawing/2014/main" xmlns="" id="{00000000-0008-0000-0600-000048000000}"/>
            </a:ext>
          </a:extLst>
        </xdr:cNvPr>
        <xdr:cNvSpPr txBox="1"/>
      </xdr:nvSpPr>
      <xdr:spPr>
        <a:xfrm>
          <a:off x="1719795" y="5818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7496</xdr:rowOff>
    </xdr:from>
    <xdr:to>
      <xdr:col>6</xdr:col>
      <xdr:colOff>38100</xdr:colOff>
      <xdr:row>35</xdr:row>
      <xdr:rowOff>109096</xdr:rowOff>
    </xdr:to>
    <xdr:sp macro="" textlink="">
      <xdr:nvSpPr>
        <xdr:cNvPr id="73" name="フローチャート: 判断 72">
          <a:extLst>
            <a:ext uri="{FF2B5EF4-FFF2-40B4-BE49-F238E27FC236}">
              <a16:creationId xmlns:a16="http://schemas.microsoft.com/office/drawing/2014/main" xmlns="" id="{00000000-0008-0000-0600-000049000000}"/>
            </a:ext>
          </a:extLst>
        </xdr:cNvPr>
        <xdr:cNvSpPr/>
      </xdr:nvSpPr>
      <xdr:spPr>
        <a:xfrm>
          <a:off x="1079500" y="6008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125623</xdr:rowOff>
    </xdr:from>
    <xdr:ext cx="599010" cy="259045"/>
    <xdr:sp macro="" textlink="">
      <xdr:nvSpPr>
        <xdr:cNvPr id="74" name="テキスト ボックス 73">
          <a:extLst>
            <a:ext uri="{FF2B5EF4-FFF2-40B4-BE49-F238E27FC236}">
              <a16:creationId xmlns:a16="http://schemas.microsoft.com/office/drawing/2014/main" xmlns="" id="{00000000-0008-0000-0600-00004A000000}"/>
            </a:ext>
          </a:extLst>
        </xdr:cNvPr>
        <xdr:cNvSpPr txBox="1"/>
      </xdr:nvSpPr>
      <xdr:spPr>
        <a:xfrm>
          <a:off x="830795" y="5783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xmlns=""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xmlns=""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xmlns=""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xmlns=""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24960</xdr:rowOff>
    </xdr:from>
    <xdr:to>
      <xdr:col>24</xdr:col>
      <xdr:colOff>114300</xdr:colOff>
      <xdr:row>35</xdr:row>
      <xdr:rowOff>126560</xdr:rowOff>
    </xdr:to>
    <xdr:sp macro="" textlink="">
      <xdr:nvSpPr>
        <xdr:cNvPr id="80" name="楕円 79">
          <a:extLst>
            <a:ext uri="{FF2B5EF4-FFF2-40B4-BE49-F238E27FC236}">
              <a16:creationId xmlns:a16="http://schemas.microsoft.com/office/drawing/2014/main" xmlns="" id="{00000000-0008-0000-0600-000050000000}"/>
            </a:ext>
          </a:extLst>
        </xdr:cNvPr>
        <xdr:cNvSpPr/>
      </xdr:nvSpPr>
      <xdr:spPr>
        <a:xfrm>
          <a:off x="4584700" y="602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3387</xdr:rowOff>
    </xdr:from>
    <xdr:ext cx="599010" cy="259045"/>
    <xdr:sp macro="" textlink="">
      <xdr:nvSpPr>
        <xdr:cNvPr id="81" name="人件費該当値テキスト">
          <a:extLst>
            <a:ext uri="{FF2B5EF4-FFF2-40B4-BE49-F238E27FC236}">
              <a16:creationId xmlns:a16="http://schemas.microsoft.com/office/drawing/2014/main" xmlns="" id="{00000000-0008-0000-0600-000051000000}"/>
            </a:ext>
          </a:extLst>
        </xdr:cNvPr>
        <xdr:cNvSpPr txBox="1"/>
      </xdr:nvSpPr>
      <xdr:spPr>
        <a:xfrm>
          <a:off x="4686300" y="6004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79756</xdr:rowOff>
    </xdr:from>
    <xdr:to>
      <xdr:col>20</xdr:col>
      <xdr:colOff>38100</xdr:colOff>
      <xdr:row>36</xdr:row>
      <xdr:rowOff>9906</xdr:rowOff>
    </xdr:to>
    <xdr:sp macro="" textlink="">
      <xdr:nvSpPr>
        <xdr:cNvPr id="82" name="楕円 81">
          <a:extLst>
            <a:ext uri="{FF2B5EF4-FFF2-40B4-BE49-F238E27FC236}">
              <a16:creationId xmlns:a16="http://schemas.microsoft.com/office/drawing/2014/main" xmlns="" id="{00000000-0008-0000-0600-000052000000}"/>
            </a:ext>
          </a:extLst>
        </xdr:cNvPr>
        <xdr:cNvSpPr/>
      </xdr:nvSpPr>
      <xdr:spPr>
        <a:xfrm>
          <a:off x="3746500" y="6080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1033</xdr:rowOff>
    </xdr:from>
    <xdr:ext cx="599010" cy="259045"/>
    <xdr:sp macro="" textlink="">
      <xdr:nvSpPr>
        <xdr:cNvPr id="83" name="テキスト ボックス 82">
          <a:extLst>
            <a:ext uri="{FF2B5EF4-FFF2-40B4-BE49-F238E27FC236}">
              <a16:creationId xmlns:a16="http://schemas.microsoft.com/office/drawing/2014/main" xmlns="" id="{00000000-0008-0000-0600-000053000000}"/>
            </a:ext>
          </a:extLst>
        </xdr:cNvPr>
        <xdr:cNvSpPr txBox="1"/>
      </xdr:nvSpPr>
      <xdr:spPr>
        <a:xfrm>
          <a:off x="3497795" y="6173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87041</xdr:rowOff>
    </xdr:from>
    <xdr:to>
      <xdr:col>15</xdr:col>
      <xdr:colOff>101600</xdr:colOff>
      <xdr:row>36</xdr:row>
      <xdr:rowOff>17191</xdr:rowOff>
    </xdr:to>
    <xdr:sp macro="" textlink="">
      <xdr:nvSpPr>
        <xdr:cNvPr id="84" name="楕円 83">
          <a:extLst>
            <a:ext uri="{FF2B5EF4-FFF2-40B4-BE49-F238E27FC236}">
              <a16:creationId xmlns:a16="http://schemas.microsoft.com/office/drawing/2014/main" xmlns="" id="{00000000-0008-0000-0600-000054000000}"/>
            </a:ext>
          </a:extLst>
        </xdr:cNvPr>
        <xdr:cNvSpPr/>
      </xdr:nvSpPr>
      <xdr:spPr>
        <a:xfrm>
          <a:off x="2857500" y="6087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8318</xdr:rowOff>
    </xdr:from>
    <xdr:ext cx="599010" cy="259045"/>
    <xdr:sp macro="" textlink="">
      <xdr:nvSpPr>
        <xdr:cNvPr id="85" name="テキスト ボックス 84">
          <a:extLst>
            <a:ext uri="{FF2B5EF4-FFF2-40B4-BE49-F238E27FC236}">
              <a16:creationId xmlns:a16="http://schemas.microsoft.com/office/drawing/2014/main" xmlns="" id="{00000000-0008-0000-0600-000055000000}"/>
            </a:ext>
          </a:extLst>
        </xdr:cNvPr>
        <xdr:cNvSpPr txBox="1"/>
      </xdr:nvSpPr>
      <xdr:spPr>
        <a:xfrm>
          <a:off x="2608795" y="6180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104140</xdr:rowOff>
    </xdr:from>
    <xdr:to>
      <xdr:col>10</xdr:col>
      <xdr:colOff>165100</xdr:colOff>
      <xdr:row>36</xdr:row>
      <xdr:rowOff>34290</xdr:rowOff>
    </xdr:to>
    <xdr:sp macro="" textlink="">
      <xdr:nvSpPr>
        <xdr:cNvPr id="86" name="楕円 85">
          <a:extLst>
            <a:ext uri="{FF2B5EF4-FFF2-40B4-BE49-F238E27FC236}">
              <a16:creationId xmlns:a16="http://schemas.microsoft.com/office/drawing/2014/main" xmlns="" id="{00000000-0008-0000-0600-000056000000}"/>
            </a:ext>
          </a:extLst>
        </xdr:cNvPr>
        <xdr:cNvSpPr/>
      </xdr:nvSpPr>
      <xdr:spPr>
        <a:xfrm>
          <a:off x="1968500" y="6104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25417</xdr:rowOff>
    </xdr:from>
    <xdr:ext cx="599010" cy="259045"/>
    <xdr:sp macro="" textlink="">
      <xdr:nvSpPr>
        <xdr:cNvPr id="87" name="テキスト ボックス 86">
          <a:extLst>
            <a:ext uri="{FF2B5EF4-FFF2-40B4-BE49-F238E27FC236}">
              <a16:creationId xmlns:a16="http://schemas.microsoft.com/office/drawing/2014/main" xmlns="" id="{00000000-0008-0000-0600-000057000000}"/>
            </a:ext>
          </a:extLst>
        </xdr:cNvPr>
        <xdr:cNvSpPr txBox="1"/>
      </xdr:nvSpPr>
      <xdr:spPr>
        <a:xfrm>
          <a:off x="1719795" y="6197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132494</xdr:rowOff>
    </xdr:from>
    <xdr:to>
      <xdr:col>6</xdr:col>
      <xdr:colOff>38100</xdr:colOff>
      <xdr:row>36</xdr:row>
      <xdr:rowOff>62644</xdr:rowOff>
    </xdr:to>
    <xdr:sp macro="" textlink="">
      <xdr:nvSpPr>
        <xdr:cNvPr id="88" name="楕円 87">
          <a:extLst>
            <a:ext uri="{FF2B5EF4-FFF2-40B4-BE49-F238E27FC236}">
              <a16:creationId xmlns:a16="http://schemas.microsoft.com/office/drawing/2014/main" xmlns="" id="{00000000-0008-0000-0600-000058000000}"/>
            </a:ext>
          </a:extLst>
        </xdr:cNvPr>
        <xdr:cNvSpPr/>
      </xdr:nvSpPr>
      <xdr:spPr>
        <a:xfrm>
          <a:off x="1079500" y="613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53771</xdr:rowOff>
    </xdr:from>
    <xdr:ext cx="599010" cy="259045"/>
    <xdr:sp macro="" textlink="">
      <xdr:nvSpPr>
        <xdr:cNvPr id="89" name="テキスト ボックス 88">
          <a:extLst>
            <a:ext uri="{FF2B5EF4-FFF2-40B4-BE49-F238E27FC236}">
              <a16:creationId xmlns:a16="http://schemas.microsoft.com/office/drawing/2014/main" xmlns="" id="{00000000-0008-0000-0600-000059000000}"/>
            </a:ext>
          </a:extLst>
        </xdr:cNvPr>
        <xdr:cNvSpPr txBox="1"/>
      </xdr:nvSpPr>
      <xdr:spPr>
        <a:xfrm>
          <a:off x="830795" y="6225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xmlns=""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xmlns=""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xmlns=""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xmlns=""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xmlns=""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xmlns=""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xmlns=""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xmlns=""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xmlns=""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xmlns=""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xmlns="" id="{00000000-0008-0000-06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xmlns="" id="{00000000-0008-0000-06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xmlns="" id="{00000000-0008-0000-06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xmlns="" id="{00000000-0008-0000-06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xmlns="" id="{00000000-0008-0000-06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xmlns="" id="{00000000-0008-0000-06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xmlns="" id="{00000000-0008-0000-06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xmlns="" id="{00000000-0008-0000-06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xmlns="" id="{00000000-0008-0000-06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xmlns="" id="{00000000-0008-0000-06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a:extLst>
            <a:ext uri="{FF2B5EF4-FFF2-40B4-BE49-F238E27FC236}">
              <a16:creationId xmlns:a16="http://schemas.microsoft.com/office/drawing/2014/main" xmlns="" id="{00000000-0008-0000-06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115020</xdr:rowOff>
    </xdr:from>
    <xdr:to>
      <xdr:col>24</xdr:col>
      <xdr:colOff>62865</xdr:colOff>
      <xdr:row>57</xdr:row>
      <xdr:rowOff>28591</xdr:rowOff>
    </xdr:to>
    <xdr:cxnSp macro="">
      <xdr:nvCxnSpPr>
        <xdr:cNvPr id="111" name="直線コネクタ 110">
          <a:extLst>
            <a:ext uri="{FF2B5EF4-FFF2-40B4-BE49-F238E27FC236}">
              <a16:creationId xmlns:a16="http://schemas.microsoft.com/office/drawing/2014/main" xmlns="" id="{00000000-0008-0000-0600-00006F000000}"/>
            </a:ext>
          </a:extLst>
        </xdr:cNvPr>
        <xdr:cNvCxnSpPr/>
      </xdr:nvCxnSpPr>
      <xdr:spPr>
        <a:xfrm flipV="1">
          <a:off x="4633595" y="8858970"/>
          <a:ext cx="1270" cy="942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32418</xdr:rowOff>
    </xdr:from>
    <xdr:ext cx="534377" cy="259045"/>
    <xdr:sp macro="" textlink="">
      <xdr:nvSpPr>
        <xdr:cNvPr id="112" name="物件費最小値テキスト">
          <a:extLst>
            <a:ext uri="{FF2B5EF4-FFF2-40B4-BE49-F238E27FC236}">
              <a16:creationId xmlns:a16="http://schemas.microsoft.com/office/drawing/2014/main" xmlns="" id="{00000000-0008-0000-0600-000070000000}"/>
            </a:ext>
          </a:extLst>
        </xdr:cNvPr>
        <xdr:cNvSpPr txBox="1"/>
      </xdr:nvSpPr>
      <xdr:spPr>
        <a:xfrm>
          <a:off x="4686300" y="9805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28591</xdr:rowOff>
    </xdr:from>
    <xdr:to>
      <xdr:col>24</xdr:col>
      <xdr:colOff>152400</xdr:colOff>
      <xdr:row>57</xdr:row>
      <xdr:rowOff>28591</xdr:rowOff>
    </xdr:to>
    <xdr:cxnSp macro="">
      <xdr:nvCxnSpPr>
        <xdr:cNvPr id="113" name="直線コネクタ 112">
          <a:extLst>
            <a:ext uri="{FF2B5EF4-FFF2-40B4-BE49-F238E27FC236}">
              <a16:creationId xmlns:a16="http://schemas.microsoft.com/office/drawing/2014/main" xmlns="" id="{00000000-0008-0000-0600-000071000000}"/>
            </a:ext>
          </a:extLst>
        </xdr:cNvPr>
        <xdr:cNvCxnSpPr/>
      </xdr:nvCxnSpPr>
      <xdr:spPr>
        <a:xfrm>
          <a:off x="4546600" y="9801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61697</xdr:rowOff>
    </xdr:from>
    <xdr:ext cx="599010" cy="259045"/>
    <xdr:sp macro="" textlink="">
      <xdr:nvSpPr>
        <xdr:cNvPr id="114" name="物件費最大値テキスト">
          <a:extLst>
            <a:ext uri="{FF2B5EF4-FFF2-40B4-BE49-F238E27FC236}">
              <a16:creationId xmlns:a16="http://schemas.microsoft.com/office/drawing/2014/main" xmlns="" id="{00000000-0008-0000-0600-000072000000}"/>
            </a:ext>
          </a:extLst>
        </xdr:cNvPr>
        <xdr:cNvSpPr txBox="1"/>
      </xdr:nvSpPr>
      <xdr:spPr>
        <a:xfrm>
          <a:off x="4686300" y="8634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115020</xdr:rowOff>
    </xdr:from>
    <xdr:to>
      <xdr:col>24</xdr:col>
      <xdr:colOff>152400</xdr:colOff>
      <xdr:row>51</xdr:row>
      <xdr:rowOff>115020</xdr:rowOff>
    </xdr:to>
    <xdr:cxnSp macro="">
      <xdr:nvCxnSpPr>
        <xdr:cNvPr id="115" name="直線コネクタ 114">
          <a:extLst>
            <a:ext uri="{FF2B5EF4-FFF2-40B4-BE49-F238E27FC236}">
              <a16:creationId xmlns:a16="http://schemas.microsoft.com/office/drawing/2014/main" xmlns="" id="{00000000-0008-0000-0600-000073000000}"/>
            </a:ext>
          </a:extLst>
        </xdr:cNvPr>
        <xdr:cNvCxnSpPr/>
      </xdr:nvCxnSpPr>
      <xdr:spPr>
        <a:xfrm>
          <a:off x="4546600" y="8858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163214</xdr:rowOff>
    </xdr:from>
    <xdr:to>
      <xdr:col>24</xdr:col>
      <xdr:colOff>63500</xdr:colOff>
      <xdr:row>55</xdr:row>
      <xdr:rowOff>42897</xdr:rowOff>
    </xdr:to>
    <xdr:cxnSp macro="">
      <xdr:nvCxnSpPr>
        <xdr:cNvPr id="116" name="直線コネクタ 115">
          <a:extLst>
            <a:ext uri="{FF2B5EF4-FFF2-40B4-BE49-F238E27FC236}">
              <a16:creationId xmlns:a16="http://schemas.microsoft.com/office/drawing/2014/main" xmlns="" id="{00000000-0008-0000-0600-000074000000}"/>
            </a:ext>
          </a:extLst>
        </xdr:cNvPr>
        <xdr:cNvCxnSpPr/>
      </xdr:nvCxnSpPr>
      <xdr:spPr>
        <a:xfrm>
          <a:off x="3797300" y="9250064"/>
          <a:ext cx="838200" cy="222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142926</xdr:rowOff>
    </xdr:from>
    <xdr:ext cx="599010" cy="259045"/>
    <xdr:sp macro="" textlink="">
      <xdr:nvSpPr>
        <xdr:cNvPr id="117" name="物件費平均値テキスト">
          <a:extLst>
            <a:ext uri="{FF2B5EF4-FFF2-40B4-BE49-F238E27FC236}">
              <a16:creationId xmlns:a16="http://schemas.microsoft.com/office/drawing/2014/main" xmlns="" id="{00000000-0008-0000-0600-000075000000}"/>
            </a:ext>
          </a:extLst>
        </xdr:cNvPr>
        <xdr:cNvSpPr txBox="1"/>
      </xdr:nvSpPr>
      <xdr:spPr>
        <a:xfrm>
          <a:off x="4686300" y="92297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120049</xdr:rowOff>
    </xdr:from>
    <xdr:to>
      <xdr:col>24</xdr:col>
      <xdr:colOff>114300</xdr:colOff>
      <xdr:row>55</xdr:row>
      <xdr:rowOff>50199</xdr:rowOff>
    </xdr:to>
    <xdr:sp macro="" textlink="">
      <xdr:nvSpPr>
        <xdr:cNvPr id="118" name="フローチャート: 判断 117">
          <a:extLst>
            <a:ext uri="{FF2B5EF4-FFF2-40B4-BE49-F238E27FC236}">
              <a16:creationId xmlns:a16="http://schemas.microsoft.com/office/drawing/2014/main" xmlns="" id="{00000000-0008-0000-0600-000076000000}"/>
            </a:ext>
          </a:extLst>
        </xdr:cNvPr>
        <xdr:cNvSpPr/>
      </xdr:nvSpPr>
      <xdr:spPr>
        <a:xfrm>
          <a:off x="4584700" y="937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163214</xdr:rowOff>
    </xdr:from>
    <xdr:to>
      <xdr:col>19</xdr:col>
      <xdr:colOff>177800</xdr:colOff>
      <xdr:row>54</xdr:row>
      <xdr:rowOff>166693</xdr:rowOff>
    </xdr:to>
    <xdr:cxnSp macro="">
      <xdr:nvCxnSpPr>
        <xdr:cNvPr id="119" name="直線コネクタ 118">
          <a:extLst>
            <a:ext uri="{FF2B5EF4-FFF2-40B4-BE49-F238E27FC236}">
              <a16:creationId xmlns:a16="http://schemas.microsoft.com/office/drawing/2014/main" xmlns="" id="{00000000-0008-0000-0600-000077000000}"/>
            </a:ext>
          </a:extLst>
        </xdr:cNvPr>
        <xdr:cNvCxnSpPr/>
      </xdr:nvCxnSpPr>
      <xdr:spPr>
        <a:xfrm flipV="1">
          <a:off x="2908300" y="9250064"/>
          <a:ext cx="889000" cy="174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136065</xdr:rowOff>
    </xdr:from>
    <xdr:to>
      <xdr:col>20</xdr:col>
      <xdr:colOff>38100</xdr:colOff>
      <xdr:row>55</xdr:row>
      <xdr:rowOff>66215</xdr:rowOff>
    </xdr:to>
    <xdr:sp macro="" textlink="">
      <xdr:nvSpPr>
        <xdr:cNvPr id="120" name="フローチャート: 判断 119">
          <a:extLst>
            <a:ext uri="{FF2B5EF4-FFF2-40B4-BE49-F238E27FC236}">
              <a16:creationId xmlns:a16="http://schemas.microsoft.com/office/drawing/2014/main" xmlns="" id="{00000000-0008-0000-0600-000078000000}"/>
            </a:ext>
          </a:extLst>
        </xdr:cNvPr>
        <xdr:cNvSpPr/>
      </xdr:nvSpPr>
      <xdr:spPr>
        <a:xfrm>
          <a:off x="3746500" y="9394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57342</xdr:rowOff>
    </xdr:from>
    <xdr:ext cx="599010" cy="259045"/>
    <xdr:sp macro="" textlink="">
      <xdr:nvSpPr>
        <xdr:cNvPr id="121" name="テキスト ボックス 120">
          <a:extLst>
            <a:ext uri="{FF2B5EF4-FFF2-40B4-BE49-F238E27FC236}">
              <a16:creationId xmlns:a16="http://schemas.microsoft.com/office/drawing/2014/main" xmlns="" id="{00000000-0008-0000-0600-000079000000}"/>
            </a:ext>
          </a:extLst>
        </xdr:cNvPr>
        <xdr:cNvSpPr txBox="1"/>
      </xdr:nvSpPr>
      <xdr:spPr>
        <a:xfrm>
          <a:off x="3497795" y="9487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166693</xdr:rowOff>
    </xdr:from>
    <xdr:to>
      <xdr:col>15</xdr:col>
      <xdr:colOff>50800</xdr:colOff>
      <xdr:row>55</xdr:row>
      <xdr:rowOff>74650</xdr:rowOff>
    </xdr:to>
    <xdr:cxnSp macro="">
      <xdr:nvCxnSpPr>
        <xdr:cNvPr id="122" name="直線コネクタ 121">
          <a:extLst>
            <a:ext uri="{FF2B5EF4-FFF2-40B4-BE49-F238E27FC236}">
              <a16:creationId xmlns:a16="http://schemas.microsoft.com/office/drawing/2014/main" xmlns="" id="{00000000-0008-0000-0600-00007A000000}"/>
            </a:ext>
          </a:extLst>
        </xdr:cNvPr>
        <xdr:cNvCxnSpPr/>
      </xdr:nvCxnSpPr>
      <xdr:spPr>
        <a:xfrm flipV="1">
          <a:off x="2019300" y="9424993"/>
          <a:ext cx="889000" cy="79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697</xdr:rowOff>
    </xdr:from>
    <xdr:to>
      <xdr:col>15</xdr:col>
      <xdr:colOff>101600</xdr:colOff>
      <xdr:row>55</xdr:row>
      <xdr:rowOff>102297</xdr:rowOff>
    </xdr:to>
    <xdr:sp macro="" textlink="">
      <xdr:nvSpPr>
        <xdr:cNvPr id="123" name="フローチャート: 判断 122">
          <a:extLst>
            <a:ext uri="{FF2B5EF4-FFF2-40B4-BE49-F238E27FC236}">
              <a16:creationId xmlns:a16="http://schemas.microsoft.com/office/drawing/2014/main" xmlns="" id="{00000000-0008-0000-0600-00007B000000}"/>
            </a:ext>
          </a:extLst>
        </xdr:cNvPr>
        <xdr:cNvSpPr/>
      </xdr:nvSpPr>
      <xdr:spPr>
        <a:xfrm>
          <a:off x="2857500" y="9430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93424</xdr:rowOff>
    </xdr:from>
    <xdr:ext cx="599010" cy="259045"/>
    <xdr:sp macro="" textlink="">
      <xdr:nvSpPr>
        <xdr:cNvPr id="124" name="テキスト ボックス 123">
          <a:extLst>
            <a:ext uri="{FF2B5EF4-FFF2-40B4-BE49-F238E27FC236}">
              <a16:creationId xmlns:a16="http://schemas.microsoft.com/office/drawing/2014/main" xmlns="" id="{00000000-0008-0000-0600-00007C000000}"/>
            </a:ext>
          </a:extLst>
        </xdr:cNvPr>
        <xdr:cNvSpPr txBox="1"/>
      </xdr:nvSpPr>
      <xdr:spPr>
        <a:xfrm>
          <a:off x="2608795" y="9523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74650</xdr:rowOff>
    </xdr:from>
    <xdr:to>
      <xdr:col>10</xdr:col>
      <xdr:colOff>114300</xdr:colOff>
      <xdr:row>55</xdr:row>
      <xdr:rowOff>116629</xdr:rowOff>
    </xdr:to>
    <xdr:cxnSp macro="">
      <xdr:nvCxnSpPr>
        <xdr:cNvPr id="125" name="直線コネクタ 124">
          <a:extLst>
            <a:ext uri="{FF2B5EF4-FFF2-40B4-BE49-F238E27FC236}">
              <a16:creationId xmlns:a16="http://schemas.microsoft.com/office/drawing/2014/main" xmlns="" id="{00000000-0008-0000-0600-00007D000000}"/>
            </a:ext>
          </a:extLst>
        </xdr:cNvPr>
        <xdr:cNvCxnSpPr/>
      </xdr:nvCxnSpPr>
      <xdr:spPr>
        <a:xfrm flipV="1">
          <a:off x="1130300" y="9504400"/>
          <a:ext cx="889000" cy="41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37844</xdr:rowOff>
    </xdr:from>
    <xdr:to>
      <xdr:col>10</xdr:col>
      <xdr:colOff>165100</xdr:colOff>
      <xdr:row>55</xdr:row>
      <xdr:rowOff>139444</xdr:rowOff>
    </xdr:to>
    <xdr:sp macro="" textlink="">
      <xdr:nvSpPr>
        <xdr:cNvPr id="126" name="フローチャート: 判断 125">
          <a:extLst>
            <a:ext uri="{FF2B5EF4-FFF2-40B4-BE49-F238E27FC236}">
              <a16:creationId xmlns:a16="http://schemas.microsoft.com/office/drawing/2014/main" xmlns="" id="{00000000-0008-0000-0600-00007E000000}"/>
            </a:ext>
          </a:extLst>
        </xdr:cNvPr>
        <xdr:cNvSpPr/>
      </xdr:nvSpPr>
      <xdr:spPr>
        <a:xfrm>
          <a:off x="1968500" y="946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130571</xdr:rowOff>
    </xdr:from>
    <xdr:ext cx="599010" cy="259045"/>
    <xdr:sp macro="" textlink="">
      <xdr:nvSpPr>
        <xdr:cNvPr id="127" name="テキスト ボックス 126">
          <a:extLst>
            <a:ext uri="{FF2B5EF4-FFF2-40B4-BE49-F238E27FC236}">
              <a16:creationId xmlns:a16="http://schemas.microsoft.com/office/drawing/2014/main" xmlns="" id="{00000000-0008-0000-0600-00007F000000}"/>
            </a:ext>
          </a:extLst>
        </xdr:cNvPr>
        <xdr:cNvSpPr txBox="1"/>
      </xdr:nvSpPr>
      <xdr:spPr>
        <a:xfrm>
          <a:off x="1719795" y="9560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46120</xdr:rowOff>
    </xdr:from>
    <xdr:to>
      <xdr:col>6</xdr:col>
      <xdr:colOff>38100</xdr:colOff>
      <xdr:row>55</xdr:row>
      <xdr:rowOff>147720</xdr:rowOff>
    </xdr:to>
    <xdr:sp macro="" textlink="">
      <xdr:nvSpPr>
        <xdr:cNvPr id="128" name="フローチャート: 判断 127">
          <a:extLst>
            <a:ext uri="{FF2B5EF4-FFF2-40B4-BE49-F238E27FC236}">
              <a16:creationId xmlns:a16="http://schemas.microsoft.com/office/drawing/2014/main" xmlns="" id="{00000000-0008-0000-0600-000080000000}"/>
            </a:ext>
          </a:extLst>
        </xdr:cNvPr>
        <xdr:cNvSpPr/>
      </xdr:nvSpPr>
      <xdr:spPr>
        <a:xfrm>
          <a:off x="1079500" y="947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53</xdr:row>
      <xdr:rowOff>164247</xdr:rowOff>
    </xdr:from>
    <xdr:ext cx="599010" cy="259045"/>
    <xdr:sp macro="" textlink="">
      <xdr:nvSpPr>
        <xdr:cNvPr id="129" name="テキスト ボックス 128">
          <a:extLst>
            <a:ext uri="{FF2B5EF4-FFF2-40B4-BE49-F238E27FC236}">
              <a16:creationId xmlns:a16="http://schemas.microsoft.com/office/drawing/2014/main" xmlns="" id="{00000000-0008-0000-0600-000081000000}"/>
            </a:ext>
          </a:extLst>
        </xdr:cNvPr>
        <xdr:cNvSpPr txBox="1"/>
      </xdr:nvSpPr>
      <xdr:spPr>
        <a:xfrm>
          <a:off x="830795" y="9251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xmlns="" id="{00000000-0008-0000-06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xmlns="" id="{00000000-0008-0000-06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xmlns="" id="{00000000-0008-0000-06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xmlns="" id="{00000000-0008-0000-06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xmlns="" id="{00000000-0008-0000-06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163547</xdr:rowOff>
    </xdr:from>
    <xdr:to>
      <xdr:col>24</xdr:col>
      <xdr:colOff>114300</xdr:colOff>
      <xdr:row>55</xdr:row>
      <xdr:rowOff>93697</xdr:rowOff>
    </xdr:to>
    <xdr:sp macro="" textlink="">
      <xdr:nvSpPr>
        <xdr:cNvPr id="135" name="楕円 134">
          <a:extLst>
            <a:ext uri="{FF2B5EF4-FFF2-40B4-BE49-F238E27FC236}">
              <a16:creationId xmlns:a16="http://schemas.microsoft.com/office/drawing/2014/main" xmlns="" id="{00000000-0008-0000-0600-000087000000}"/>
            </a:ext>
          </a:extLst>
        </xdr:cNvPr>
        <xdr:cNvSpPr/>
      </xdr:nvSpPr>
      <xdr:spPr>
        <a:xfrm>
          <a:off x="4584700" y="9421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141974</xdr:rowOff>
    </xdr:from>
    <xdr:ext cx="599010" cy="259045"/>
    <xdr:sp macro="" textlink="">
      <xdr:nvSpPr>
        <xdr:cNvPr id="136" name="物件費該当値テキスト">
          <a:extLst>
            <a:ext uri="{FF2B5EF4-FFF2-40B4-BE49-F238E27FC236}">
              <a16:creationId xmlns:a16="http://schemas.microsoft.com/office/drawing/2014/main" xmlns="" id="{00000000-0008-0000-0600-000088000000}"/>
            </a:ext>
          </a:extLst>
        </xdr:cNvPr>
        <xdr:cNvSpPr txBox="1"/>
      </xdr:nvSpPr>
      <xdr:spPr>
        <a:xfrm>
          <a:off x="4686300" y="9400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112414</xdr:rowOff>
    </xdr:from>
    <xdr:to>
      <xdr:col>20</xdr:col>
      <xdr:colOff>38100</xdr:colOff>
      <xdr:row>54</xdr:row>
      <xdr:rowOff>42564</xdr:rowOff>
    </xdr:to>
    <xdr:sp macro="" textlink="">
      <xdr:nvSpPr>
        <xdr:cNvPr id="137" name="楕円 136">
          <a:extLst>
            <a:ext uri="{FF2B5EF4-FFF2-40B4-BE49-F238E27FC236}">
              <a16:creationId xmlns:a16="http://schemas.microsoft.com/office/drawing/2014/main" xmlns="" id="{00000000-0008-0000-0600-000089000000}"/>
            </a:ext>
          </a:extLst>
        </xdr:cNvPr>
        <xdr:cNvSpPr/>
      </xdr:nvSpPr>
      <xdr:spPr>
        <a:xfrm>
          <a:off x="3746500" y="9199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59091</xdr:rowOff>
    </xdr:from>
    <xdr:ext cx="599010" cy="259045"/>
    <xdr:sp macro="" textlink="">
      <xdr:nvSpPr>
        <xdr:cNvPr id="138" name="テキスト ボックス 137">
          <a:extLst>
            <a:ext uri="{FF2B5EF4-FFF2-40B4-BE49-F238E27FC236}">
              <a16:creationId xmlns:a16="http://schemas.microsoft.com/office/drawing/2014/main" xmlns="" id="{00000000-0008-0000-0600-00008A000000}"/>
            </a:ext>
          </a:extLst>
        </xdr:cNvPr>
        <xdr:cNvSpPr txBox="1"/>
      </xdr:nvSpPr>
      <xdr:spPr>
        <a:xfrm>
          <a:off x="3497795" y="8974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115893</xdr:rowOff>
    </xdr:from>
    <xdr:to>
      <xdr:col>15</xdr:col>
      <xdr:colOff>101600</xdr:colOff>
      <xdr:row>55</xdr:row>
      <xdr:rowOff>46043</xdr:rowOff>
    </xdr:to>
    <xdr:sp macro="" textlink="">
      <xdr:nvSpPr>
        <xdr:cNvPr id="139" name="楕円 138">
          <a:extLst>
            <a:ext uri="{FF2B5EF4-FFF2-40B4-BE49-F238E27FC236}">
              <a16:creationId xmlns:a16="http://schemas.microsoft.com/office/drawing/2014/main" xmlns="" id="{00000000-0008-0000-0600-00008B000000}"/>
            </a:ext>
          </a:extLst>
        </xdr:cNvPr>
        <xdr:cNvSpPr/>
      </xdr:nvSpPr>
      <xdr:spPr>
        <a:xfrm>
          <a:off x="2857500" y="9374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62570</xdr:rowOff>
    </xdr:from>
    <xdr:ext cx="599010" cy="259045"/>
    <xdr:sp macro="" textlink="">
      <xdr:nvSpPr>
        <xdr:cNvPr id="140" name="テキスト ボックス 139">
          <a:extLst>
            <a:ext uri="{FF2B5EF4-FFF2-40B4-BE49-F238E27FC236}">
              <a16:creationId xmlns:a16="http://schemas.microsoft.com/office/drawing/2014/main" xmlns="" id="{00000000-0008-0000-0600-00008C000000}"/>
            </a:ext>
          </a:extLst>
        </xdr:cNvPr>
        <xdr:cNvSpPr txBox="1"/>
      </xdr:nvSpPr>
      <xdr:spPr>
        <a:xfrm>
          <a:off x="2608795" y="9149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23850</xdr:rowOff>
    </xdr:from>
    <xdr:to>
      <xdr:col>10</xdr:col>
      <xdr:colOff>165100</xdr:colOff>
      <xdr:row>55</xdr:row>
      <xdr:rowOff>125450</xdr:rowOff>
    </xdr:to>
    <xdr:sp macro="" textlink="">
      <xdr:nvSpPr>
        <xdr:cNvPr id="141" name="楕円 140">
          <a:extLst>
            <a:ext uri="{FF2B5EF4-FFF2-40B4-BE49-F238E27FC236}">
              <a16:creationId xmlns:a16="http://schemas.microsoft.com/office/drawing/2014/main" xmlns="" id="{00000000-0008-0000-0600-00008D000000}"/>
            </a:ext>
          </a:extLst>
        </xdr:cNvPr>
        <xdr:cNvSpPr/>
      </xdr:nvSpPr>
      <xdr:spPr>
        <a:xfrm>
          <a:off x="1968500" y="94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141977</xdr:rowOff>
    </xdr:from>
    <xdr:ext cx="599010" cy="259045"/>
    <xdr:sp macro="" textlink="">
      <xdr:nvSpPr>
        <xdr:cNvPr id="142" name="テキスト ボックス 141">
          <a:extLst>
            <a:ext uri="{FF2B5EF4-FFF2-40B4-BE49-F238E27FC236}">
              <a16:creationId xmlns:a16="http://schemas.microsoft.com/office/drawing/2014/main" xmlns="" id="{00000000-0008-0000-0600-00008E000000}"/>
            </a:ext>
          </a:extLst>
        </xdr:cNvPr>
        <xdr:cNvSpPr txBox="1"/>
      </xdr:nvSpPr>
      <xdr:spPr>
        <a:xfrm>
          <a:off x="1719795" y="9228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65829</xdr:rowOff>
    </xdr:from>
    <xdr:to>
      <xdr:col>6</xdr:col>
      <xdr:colOff>38100</xdr:colOff>
      <xdr:row>55</xdr:row>
      <xdr:rowOff>167429</xdr:rowOff>
    </xdr:to>
    <xdr:sp macro="" textlink="">
      <xdr:nvSpPr>
        <xdr:cNvPr id="143" name="楕円 142">
          <a:extLst>
            <a:ext uri="{FF2B5EF4-FFF2-40B4-BE49-F238E27FC236}">
              <a16:creationId xmlns:a16="http://schemas.microsoft.com/office/drawing/2014/main" xmlns="" id="{00000000-0008-0000-0600-00008F000000}"/>
            </a:ext>
          </a:extLst>
        </xdr:cNvPr>
        <xdr:cNvSpPr/>
      </xdr:nvSpPr>
      <xdr:spPr>
        <a:xfrm>
          <a:off x="1079500" y="9495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158556</xdr:rowOff>
    </xdr:from>
    <xdr:ext cx="599010" cy="259045"/>
    <xdr:sp macro="" textlink="">
      <xdr:nvSpPr>
        <xdr:cNvPr id="144" name="テキスト ボックス 143">
          <a:extLst>
            <a:ext uri="{FF2B5EF4-FFF2-40B4-BE49-F238E27FC236}">
              <a16:creationId xmlns:a16="http://schemas.microsoft.com/office/drawing/2014/main" xmlns="" id="{00000000-0008-0000-0600-000090000000}"/>
            </a:ext>
          </a:extLst>
        </xdr:cNvPr>
        <xdr:cNvSpPr txBox="1"/>
      </xdr:nvSpPr>
      <xdr:spPr>
        <a:xfrm>
          <a:off x="830795" y="9588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xmlns="" id="{00000000-0008-0000-06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xmlns="" id="{00000000-0008-0000-06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xmlns="" id="{00000000-0008-0000-06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xmlns="" id="{00000000-0008-0000-06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xmlns="" id="{00000000-0008-0000-06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xmlns="" id="{00000000-0008-0000-06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xmlns="" id="{00000000-0008-0000-06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xmlns="" id="{00000000-0008-0000-06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xmlns="" id="{00000000-0008-0000-06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xmlns="" id="{00000000-0008-0000-06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a:extLst>
            <a:ext uri="{FF2B5EF4-FFF2-40B4-BE49-F238E27FC236}">
              <a16:creationId xmlns:a16="http://schemas.microsoft.com/office/drawing/2014/main" xmlns="" id="{00000000-0008-0000-0600-00009B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6" name="テキスト ボックス 155">
          <a:extLst>
            <a:ext uri="{FF2B5EF4-FFF2-40B4-BE49-F238E27FC236}">
              <a16:creationId xmlns:a16="http://schemas.microsoft.com/office/drawing/2014/main" xmlns="" id="{00000000-0008-0000-0600-00009C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a:extLst>
            <a:ext uri="{FF2B5EF4-FFF2-40B4-BE49-F238E27FC236}">
              <a16:creationId xmlns:a16="http://schemas.microsoft.com/office/drawing/2014/main" xmlns="" id="{00000000-0008-0000-0600-00009D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8" name="テキスト ボックス 157">
          <a:extLst>
            <a:ext uri="{FF2B5EF4-FFF2-40B4-BE49-F238E27FC236}">
              <a16:creationId xmlns:a16="http://schemas.microsoft.com/office/drawing/2014/main" xmlns="" id="{00000000-0008-0000-0600-00009E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a:extLst>
            <a:ext uri="{FF2B5EF4-FFF2-40B4-BE49-F238E27FC236}">
              <a16:creationId xmlns:a16="http://schemas.microsoft.com/office/drawing/2014/main" xmlns="" id="{00000000-0008-0000-0600-00009F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0" name="テキスト ボックス 159">
          <a:extLst>
            <a:ext uri="{FF2B5EF4-FFF2-40B4-BE49-F238E27FC236}">
              <a16:creationId xmlns:a16="http://schemas.microsoft.com/office/drawing/2014/main" xmlns="" id="{00000000-0008-0000-0600-0000A0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a:extLst>
            <a:ext uri="{FF2B5EF4-FFF2-40B4-BE49-F238E27FC236}">
              <a16:creationId xmlns:a16="http://schemas.microsoft.com/office/drawing/2014/main" xmlns="" id="{00000000-0008-0000-0600-0000A1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2" name="テキスト ボックス 161">
          <a:extLst>
            <a:ext uri="{FF2B5EF4-FFF2-40B4-BE49-F238E27FC236}">
              <a16:creationId xmlns:a16="http://schemas.microsoft.com/office/drawing/2014/main" xmlns="" id="{00000000-0008-0000-0600-0000A2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a:extLst>
            <a:ext uri="{FF2B5EF4-FFF2-40B4-BE49-F238E27FC236}">
              <a16:creationId xmlns:a16="http://schemas.microsoft.com/office/drawing/2014/main" xmlns="" id="{00000000-0008-0000-0600-0000A3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a:extLst>
            <a:ext uri="{FF2B5EF4-FFF2-40B4-BE49-F238E27FC236}">
              <a16:creationId xmlns:a16="http://schemas.microsoft.com/office/drawing/2014/main" xmlns="" id="{00000000-0008-0000-0600-0000A4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a:extLst>
            <a:ext uri="{FF2B5EF4-FFF2-40B4-BE49-F238E27FC236}">
              <a16:creationId xmlns:a16="http://schemas.microsoft.com/office/drawing/2014/main" xmlns="" id="{00000000-0008-0000-0600-0000A5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24829</xdr:rowOff>
    </xdr:from>
    <xdr:to>
      <xdr:col>24</xdr:col>
      <xdr:colOff>62865</xdr:colOff>
      <xdr:row>78</xdr:row>
      <xdr:rowOff>128956</xdr:rowOff>
    </xdr:to>
    <xdr:cxnSp macro="">
      <xdr:nvCxnSpPr>
        <xdr:cNvPr id="166" name="直線コネクタ 165">
          <a:extLst>
            <a:ext uri="{FF2B5EF4-FFF2-40B4-BE49-F238E27FC236}">
              <a16:creationId xmlns:a16="http://schemas.microsoft.com/office/drawing/2014/main" xmlns="" id="{00000000-0008-0000-0600-0000A6000000}"/>
            </a:ext>
          </a:extLst>
        </xdr:cNvPr>
        <xdr:cNvCxnSpPr/>
      </xdr:nvCxnSpPr>
      <xdr:spPr>
        <a:xfrm flipV="1">
          <a:off x="4633595" y="12197779"/>
          <a:ext cx="1270" cy="1304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132783</xdr:rowOff>
    </xdr:from>
    <xdr:ext cx="378565" cy="259045"/>
    <xdr:sp macro="" textlink="">
      <xdr:nvSpPr>
        <xdr:cNvPr id="167" name="維持補修費最小値テキスト">
          <a:extLst>
            <a:ext uri="{FF2B5EF4-FFF2-40B4-BE49-F238E27FC236}">
              <a16:creationId xmlns:a16="http://schemas.microsoft.com/office/drawing/2014/main" xmlns="" id="{00000000-0008-0000-0600-0000A7000000}"/>
            </a:ext>
          </a:extLst>
        </xdr:cNvPr>
        <xdr:cNvSpPr txBox="1"/>
      </xdr:nvSpPr>
      <xdr:spPr>
        <a:xfrm>
          <a:off x="4686300" y="135058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128956</xdr:rowOff>
    </xdr:from>
    <xdr:to>
      <xdr:col>24</xdr:col>
      <xdr:colOff>152400</xdr:colOff>
      <xdr:row>78</xdr:row>
      <xdr:rowOff>128956</xdr:rowOff>
    </xdr:to>
    <xdr:cxnSp macro="">
      <xdr:nvCxnSpPr>
        <xdr:cNvPr id="168" name="直線コネクタ 167">
          <a:extLst>
            <a:ext uri="{FF2B5EF4-FFF2-40B4-BE49-F238E27FC236}">
              <a16:creationId xmlns:a16="http://schemas.microsoft.com/office/drawing/2014/main" xmlns="" id="{00000000-0008-0000-0600-0000A8000000}"/>
            </a:ext>
          </a:extLst>
        </xdr:cNvPr>
        <xdr:cNvCxnSpPr/>
      </xdr:nvCxnSpPr>
      <xdr:spPr>
        <a:xfrm>
          <a:off x="4546600" y="13502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142956</xdr:rowOff>
    </xdr:from>
    <xdr:ext cx="534377" cy="259045"/>
    <xdr:sp macro="" textlink="">
      <xdr:nvSpPr>
        <xdr:cNvPr id="169" name="維持補修費最大値テキスト">
          <a:extLst>
            <a:ext uri="{FF2B5EF4-FFF2-40B4-BE49-F238E27FC236}">
              <a16:creationId xmlns:a16="http://schemas.microsoft.com/office/drawing/2014/main" xmlns="" id="{00000000-0008-0000-0600-0000A9000000}"/>
            </a:ext>
          </a:extLst>
        </xdr:cNvPr>
        <xdr:cNvSpPr txBox="1"/>
      </xdr:nvSpPr>
      <xdr:spPr>
        <a:xfrm>
          <a:off x="4686300" y="11973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24829</xdr:rowOff>
    </xdr:from>
    <xdr:to>
      <xdr:col>24</xdr:col>
      <xdr:colOff>152400</xdr:colOff>
      <xdr:row>71</xdr:row>
      <xdr:rowOff>24829</xdr:rowOff>
    </xdr:to>
    <xdr:cxnSp macro="">
      <xdr:nvCxnSpPr>
        <xdr:cNvPr id="170" name="直線コネクタ 169">
          <a:extLst>
            <a:ext uri="{FF2B5EF4-FFF2-40B4-BE49-F238E27FC236}">
              <a16:creationId xmlns:a16="http://schemas.microsoft.com/office/drawing/2014/main" xmlns="" id="{00000000-0008-0000-0600-0000AA000000}"/>
            </a:ext>
          </a:extLst>
        </xdr:cNvPr>
        <xdr:cNvCxnSpPr/>
      </xdr:nvCxnSpPr>
      <xdr:spPr>
        <a:xfrm>
          <a:off x="4546600" y="12197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163199</xdr:rowOff>
    </xdr:from>
    <xdr:to>
      <xdr:col>24</xdr:col>
      <xdr:colOff>63500</xdr:colOff>
      <xdr:row>78</xdr:row>
      <xdr:rowOff>100495</xdr:rowOff>
    </xdr:to>
    <xdr:cxnSp macro="">
      <xdr:nvCxnSpPr>
        <xdr:cNvPr id="171" name="直線コネクタ 170">
          <a:extLst>
            <a:ext uri="{FF2B5EF4-FFF2-40B4-BE49-F238E27FC236}">
              <a16:creationId xmlns:a16="http://schemas.microsoft.com/office/drawing/2014/main" xmlns="" id="{00000000-0008-0000-0600-0000AB000000}"/>
            </a:ext>
          </a:extLst>
        </xdr:cNvPr>
        <xdr:cNvCxnSpPr/>
      </xdr:nvCxnSpPr>
      <xdr:spPr>
        <a:xfrm flipV="1">
          <a:off x="3797300" y="13364849"/>
          <a:ext cx="838200" cy="108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89214</xdr:rowOff>
    </xdr:from>
    <xdr:ext cx="534377" cy="259045"/>
    <xdr:sp macro="" textlink="">
      <xdr:nvSpPr>
        <xdr:cNvPr id="172" name="維持補修費平均値テキスト">
          <a:extLst>
            <a:ext uri="{FF2B5EF4-FFF2-40B4-BE49-F238E27FC236}">
              <a16:creationId xmlns:a16="http://schemas.microsoft.com/office/drawing/2014/main" xmlns="" id="{00000000-0008-0000-0600-0000AC000000}"/>
            </a:ext>
          </a:extLst>
        </xdr:cNvPr>
        <xdr:cNvSpPr txBox="1"/>
      </xdr:nvSpPr>
      <xdr:spPr>
        <a:xfrm>
          <a:off x="4686300" y="129479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66337</xdr:rowOff>
    </xdr:from>
    <xdr:to>
      <xdr:col>24</xdr:col>
      <xdr:colOff>114300</xdr:colOff>
      <xdr:row>76</xdr:row>
      <xdr:rowOff>167937</xdr:rowOff>
    </xdr:to>
    <xdr:sp macro="" textlink="">
      <xdr:nvSpPr>
        <xdr:cNvPr id="173" name="フローチャート: 判断 172">
          <a:extLst>
            <a:ext uri="{FF2B5EF4-FFF2-40B4-BE49-F238E27FC236}">
              <a16:creationId xmlns:a16="http://schemas.microsoft.com/office/drawing/2014/main" xmlns="" id="{00000000-0008-0000-0600-0000AD000000}"/>
            </a:ext>
          </a:extLst>
        </xdr:cNvPr>
        <xdr:cNvSpPr/>
      </xdr:nvSpPr>
      <xdr:spPr>
        <a:xfrm>
          <a:off x="4584700" y="13096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26017</xdr:rowOff>
    </xdr:from>
    <xdr:to>
      <xdr:col>19</xdr:col>
      <xdr:colOff>177800</xdr:colOff>
      <xdr:row>78</xdr:row>
      <xdr:rowOff>100495</xdr:rowOff>
    </xdr:to>
    <xdr:cxnSp macro="">
      <xdr:nvCxnSpPr>
        <xdr:cNvPr id="174" name="直線コネクタ 173">
          <a:extLst>
            <a:ext uri="{FF2B5EF4-FFF2-40B4-BE49-F238E27FC236}">
              <a16:creationId xmlns:a16="http://schemas.microsoft.com/office/drawing/2014/main" xmlns="" id="{00000000-0008-0000-0600-0000AE000000}"/>
            </a:ext>
          </a:extLst>
        </xdr:cNvPr>
        <xdr:cNvCxnSpPr/>
      </xdr:nvCxnSpPr>
      <xdr:spPr>
        <a:xfrm>
          <a:off x="2908300" y="13399117"/>
          <a:ext cx="889000" cy="7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73400</xdr:rowOff>
    </xdr:from>
    <xdr:to>
      <xdr:col>20</xdr:col>
      <xdr:colOff>38100</xdr:colOff>
      <xdr:row>77</xdr:row>
      <xdr:rowOff>3550</xdr:rowOff>
    </xdr:to>
    <xdr:sp macro="" textlink="">
      <xdr:nvSpPr>
        <xdr:cNvPr id="175" name="フローチャート: 判断 174">
          <a:extLst>
            <a:ext uri="{FF2B5EF4-FFF2-40B4-BE49-F238E27FC236}">
              <a16:creationId xmlns:a16="http://schemas.microsoft.com/office/drawing/2014/main" xmlns="" id="{00000000-0008-0000-0600-0000AF000000}"/>
            </a:ext>
          </a:extLst>
        </xdr:cNvPr>
        <xdr:cNvSpPr/>
      </xdr:nvSpPr>
      <xdr:spPr>
        <a:xfrm>
          <a:off x="3746500" y="1310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20078</xdr:rowOff>
    </xdr:from>
    <xdr:ext cx="534377" cy="259045"/>
    <xdr:sp macro="" textlink="">
      <xdr:nvSpPr>
        <xdr:cNvPr id="176" name="テキスト ボックス 175">
          <a:extLst>
            <a:ext uri="{FF2B5EF4-FFF2-40B4-BE49-F238E27FC236}">
              <a16:creationId xmlns:a16="http://schemas.microsoft.com/office/drawing/2014/main" xmlns="" id="{00000000-0008-0000-0600-0000B0000000}"/>
            </a:ext>
          </a:extLst>
        </xdr:cNvPr>
        <xdr:cNvSpPr txBox="1"/>
      </xdr:nvSpPr>
      <xdr:spPr>
        <a:xfrm>
          <a:off x="3530111" y="12878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26017</xdr:rowOff>
    </xdr:from>
    <xdr:to>
      <xdr:col>15</xdr:col>
      <xdr:colOff>50800</xdr:colOff>
      <xdr:row>78</xdr:row>
      <xdr:rowOff>28166</xdr:rowOff>
    </xdr:to>
    <xdr:cxnSp macro="">
      <xdr:nvCxnSpPr>
        <xdr:cNvPr id="177" name="直線コネクタ 176">
          <a:extLst>
            <a:ext uri="{FF2B5EF4-FFF2-40B4-BE49-F238E27FC236}">
              <a16:creationId xmlns:a16="http://schemas.microsoft.com/office/drawing/2014/main" xmlns="" id="{00000000-0008-0000-0600-0000B1000000}"/>
            </a:ext>
          </a:extLst>
        </xdr:cNvPr>
        <xdr:cNvCxnSpPr/>
      </xdr:nvCxnSpPr>
      <xdr:spPr>
        <a:xfrm flipV="1">
          <a:off x="2019300" y="13399117"/>
          <a:ext cx="889000" cy="2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91232</xdr:rowOff>
    </xdr:from>
    <xdr:to>
      <xdr:col>15</xdr:col>
      <xdr:colOff>101600</xdr:colOff>
      <xdr:row>77</xdr:row>
      <xdr:rowOff>21382</xdr:rowOff>
    </xdr:to>
    <xdr:sp macro="" textlink="">
      <xdr:nvSpPr>
        <xdr:cNvPr id="178" name="フローチャート: 判断 177">
          <a:extLst>
            <a:ext uri="{FF2B5EF4-FFF2-40B4-BE49-F238E27FC236}">
              <a16:creationId xmlns:a16="http://schemas.microsoft.com/office/drawing/2014/main" xmlns="" id="{00000000-0008-0000-0600-0000B2000000}"/>
            </a:ext>
          </a:extLst>
        </xdr:cNvPr>
        <xdr:cNvSpPr/>
      </xdr:nvSpPr>
      <xdr:spPr>
        <a:xfrm>
          <a:off x="2857500" y="1312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37909</xdr:rowOff>
    </xdr:from>
    <xdr:ext cx="534377" cy="259045"/>
    <xdr:sp macro="" textlink="">
      <xdr:nvSpPr>
        <xdr:cNvPr id="179" name="テキスト ボックス 178">
          <a:extLst>
            <a:ext uri="{FF2B5EF4-FFF2-40B4-BE49-F238E27FC236}">
              <a16:creationId xmlns:a16="http://schemas.microsoft.com/office/drawing/2014/main" xmlns="" id="{00000000-0008-0000-0600-0000B3000000}"/>
            </a:ext>
          </a:extLst>
        </xdr:cNvPr>
        <xdr:cNvSpPr txBox="1"/>
      </xdr:nvSpPr>
      <xdr:spPr>
        <a:xfrm>
          <a:off x="2641111" y="12896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28166</xdr:rowOff>
    </xdr:from>
    <xdr:to>
      <xdr:col>10</xdr:col>
      <xdr:colOff>114300</xdr:colOff>
      <xdr:row>78</xdr:row>
      <xdr:rowOff>38407</xdr:rowOff>
    </xdr:to>
    <xdr:cxnSp macro="">
      <xdr:nvCxnSpPr>
        <xdr:cNvPr id="180" name="直線コネクタ 179">
          <a:extLst>
            <a:ext uri="{FF2B5EF4-FFF2-40B4-BE49-F238E27FC236}">
              <a16:creationId xmlns:a16="http://schemas.microsoft.com/office/drawing/2014/main" xmlns="" id="{00000000-0008-0000-0600-0000B4000000}"/>
            </a:ext>
          </a:extLst>
        </xdr:cNvPr>
        <xdr:cNvCxnSpPr/>
      </xdr:nvCxnSpPr>
      <xdr:spPr>
        <a:xfrm flipV="1">
          <a:off x="1130300" y="13401266"/>
          <a:ext cx="889000" cy="10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101130</xdr:rowOff>
    </xdr:from>
    <xdr:to>
      <xdr:col>10</xdr:col>
      <xdr:colOff>165100</xdr:colOff>
      <xdr:row>77</xdr:row>
      <xdr:rowOff>31280</xdr:rowOff>
    </xdr:to>
    <xdr:sp macro="" textlink="">
      <xdr:nvSpPr>
        <xdr:cNvPr id="181" name="フローチャート: 判断 180">
          <a:extLst>
            <a:ext uri="{FF2B5EF4-FFF2-40B4-BE49-F238E27FC236}">
              <a16:creationId xmlns:a16="http://schemas.microsoft.com/office/drawing/2014/main" xmlns="" id="{00000000-0008-0000-0600-0000B5000000}"/>
            </a:ext>
          </a:extLst>
        </xdr:cNvPr>
        <xdr:cNvSpPr/>
      </xdr:nvSpPr>
      <xdr:spPr>
        <a:xfrm>
          <a:off x="1968500" y="1313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47807</xdr:rowOff>
    </xdr:from>
    <xdr:ext cx="534377" cy="259045"/>
    <xdr:sp macro="" textlink="">
      <xdr:nvSpPr>
        <xdr:cNvPr id="182" name="テキスト ボックス 181">
          <a:extLst>
            <a:ext uri="{FF2B5EF4-FFF2-40B4-BE49-F238E27FC236}">
              <a16:creationId xmlns:a16="http://schemas.microsoft.com/office/drawing/2014/main" xmlns="" id="{00000000-0008-0000-0600-0000B6000000}"/>
            </a:ext>
          </a:extLst>
        </xdr:cNvPr>
        <xdr:cNvSpPr txBox="1"/>
      </xdr:nvSpPr>
      <xdr:spPr>
        <a:xfrm>
          <a:off x="1752111" y="12906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59799</xdr:rowOff>
    </xdr:from>
    <xdr:to>
      <xdr:col>6</xdr:col>
      <xdr:colOff>38100</xdr:colOff>
      <xdr:row>76</xdr:row>
      <xdr:rowOff>161399</xdr:rowOff>
    </xdr:to>
    <xdr:sp macro="" textlink="">
      <xdr:nvSpPr>
        <xdr:cNvPr id="183" name="フローチャート: 判断 182">
          <a:extLst>
            <a:ext uri="{FF2B5EF4-FFF2-40B4-BE49-F238E27FC236}">
              <a16:creationId xmlns:a16="http://schemas.microsoft.com/office/drawing/2014/main" xmlns="" id="{00000000-0008-0000-0600-0000B7000000}"/>
            </a:ext>
          </a:extLst>
        </xdr:cNvPr>
        <xdr:cNvSpPr/>
      </xdr:nvSpPr>
      <xdr:spPr>
        <a:xfrm>
          <a:off x="1079500" y="13089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6476</xdr:rowOff>
    </xdr:from>
    <xdr:ext cx="534377" cy="259045"/>
    <xdr:sp macro="" textlink="">
      <xdr:nvSpPr>
        <xdr:cNvPr id="184" name="テキスト ボックス 183">
          <a:extLst>
            <a:ext uri="{FF2B5EF4-FFF2-40B4-BE49-F238E27FC236}">
              <a16:creationId xmlns:a16="http://schemas.microsoft.com/office/drawing/2014/main" xmlns="" id="{00000000-0008-0000-0600-0000B8000000}"/>
            </a:ext>
          </a:extLst>
        </xdr:cNvPr>
        <xdr:cNvSpPr txBox="1"/>
      </xdr:nvSpPr>
      <xdr:spPr>
        <a:xfrm>
          <a:off x="863111" y="12865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xmlns="" id="{00000000-0008-0000-0600-0000B9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xmlns="" id="{00000000-0008-0000-0600-0000BA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xmlns="" id="{00000000-0008-0000-0600-0000BB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xmlns="" id="{00000000-0008-0000-0600-0000BC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xmlns="" id="{00000000-0008-0000-0600-0000BD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112399</xdr:rowOff>
    </xdr:from>
    <xdr:to>
      <xdr:col>24</xdr:col>
      <xdr:colOff>114300</xdr:colOff>
      <xdr:row>78</xdr:row>
      <xdr:rowOff>42549</xdr:rowOff>
    </xdr:to>
    <xdr:sp macro="" textlink="">
      <xdr:nvSpPr>
        <xdr:cNvPr id="190" name="楕円 189">
          <a:extLst>
            <a:ext uri="{FF2B5EF4-FFF2-40B4-BE49-F238E27FC236}">
              <a16:creationId xmlns:a16="http://schemas.microsoft.com/office/drawing/2014/main" xmlns="" id="{00000000-0008-0000-0600-0000BE000000}"/>
            </a:ext>
          </a:extLst>
        </xdr:cNvPr>
        <xdr:cNvSpPr/>
      </xdr:nvSpPr>
      <xdr:spPr>
        <a:xfrm>
          <a:off x="4584700" y="1331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90826</xdr:rowOff>
    </xdr:from>
    <xdr:ext cx="469744" cy="259045"/>
    <xdr:sp macro="" textlink="">
      <xdr:nvSpPr>
        <xdr:cNvPr id="191" name="維持補修費該当値テキスト">
          <a:extLst>
            <a:ext uri="{FF2B5EF4-FFF2-40B4-BE49-F238E27FC236}">
              <a16:creationId xmlns:a16="http://schemas.microsoft.com/office/drawing/2014/main" xmlns="" id="{00000000-0008-0000-0600-0000BF000000}"/>
            </a:ext>
          </a:extLst>
        </xdr:cNvPr>
        <xdr:cNvSpPr txBox="1"/>
      </xdr:nvSpPr>
      <xdr:spPr>
        <a:xfrm>
          <a:off x="4686300" y="13292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49695</xdr:rowOff>
    </xdr:from>
    <xdr:to>
      <xdr:col>20</xdr:col>
      <xdr:colOff>38100</xdr:colOff>
      <xdr:row>78</xdr:row>
      <xdr:rowOff>151295</xdr:rowOff>
    </xdr:to>
    <xdr:sp macro="" textlink="">
      <xdr:nvSpPr>
        <xdr:cNvPr id="192" name="楕円 191">
          <a:extLst>
            <a:ext uri="{FF2B5EF4-FFF2-40B4-BE49-F238E27FC236}">
              <a16:creationId xmlns:a16="http://schemas.microsoft.com/office/drawing/2014/main" xmlns="" id="{00000000-0008-0000-0600-0000C0000000}"/>
            </a:ext>
          </a:extLst>
        </xdr:cNvPr>
        <xdr:cNvSpPr/>
      </xdr:nvSpPr>
      <xdr:spPr>
        <a:xfrm>
          <a:off x="3746500" y="13422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142422</xdr:rowOff>
    </xdr:from>
    <xdr:ext cx="469744" cy="259045"/>
    <xdr:sp macro="" textlink="">
      <xdr:nvSpPr>
        <xdr:cNvPr id="193" name="テキスト ボックス 192">
          <a:extLst>
            <a:ext uri="{FF2B5EF4-FFF2-40B4-BE49-F238E27FC236}">
              <a16:creationId xmlns:a16="http://schemas.microsoft.com/office/drawing/2014/main" xmlns="" id="{00000000-0008-0000-0600-0000C1000000}"/>
            </a:ext>
          </a:extLst>
        </xdr:cNvPr>
        <xdr:cNvSpPr txBox="1"/>
      </xdr:nvSpPr>
      <xdr:spPr>
        <a:xfrm>
          <a:off x="3562428" y="13515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146667</xdr:rowOff>
    </xdr:from>
    <xdr:to>
      <xdr:col>15</xdr:col>
      <xdr:colOff>101600</xdr:colOff>
      <xdr:row>78</xdr:row>
      <xdr:rowOff>76817</xdr:rowOff>
    </xdr:to>
    <xdr:sp macro="" textlink="">
      <xdr:nvSpPr>
        <xdr:cNvPr id="194" name="楕円 193">
          <a:extLst>
            <a:ext uri="{FF2B5EF4-FFF2-40B4-BE49-F238E27FC236}">
              <a16:creationId xmlns:a16="http://schemas.microsoft.com/office/drawing/2014/main" xmlns="" id="{00000000-0008-0000-0600-0000C2000000}"/>
            </a:ext>
          </a:extLst>
        </xdr:cNvPr>
        <xdr:cNvSpPr/>
      </xdr:nvSpPr>
      <xdr:spPr>
        <a:xfrm>
          <a:off x="2857500" y="13348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67944</xdr:rowOff>
    </xdr:from>
    <xdr:ext cx="469744" cy="259045"/>
    <xdr:sp macro="" textlink="">
      <xdr:nvSpPr>
        <xdr:cNvPr id="195" name="テキスト ボックス 194">
          <a:extLst>
            <a:ext uri="{FF2B5EF4-FFF2-40B4-BE49-F238E27FC236}">
              <a16:creationId xmlns:a16="http://schemas.microsoft.com/office/drawing/2014/main" xmlns="" id="{00000000-0008-0000-0600-0000C3000000}"/>
            </a:ext>
          </a:extLst>
        </xdr:cNvPr>
        <xdr:cNvSpPr txBox="1"/>
      </xdr:nvSpPr>
      <xdr:spPr>
        <a:xfrm>
          <a:off x="2673428" y="13441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148816</xdr:rowOff>
    </xdr:from>
    <xdr:to>
      <xdr:col>10</xdr:col>
      <xdr:colOff>165100</xdr:colOff>
      <xdr:row>78</xdr:row>
      <xdr:rowOff>78966</xdr:rowOff>
    </xdr:to>
    <xdr:sp macro="" textlink="">
      <xdr:nvSpPr>
        <xdr:cNvPr id="196" name="楕円 195">
          <a:extLst>
            <a:ext uri="{FF2B5EF4-FFF2-40B4-BE49-F238E27FC236}">
              <a16:creationId xmlns:a16="http://schemas.microsoft.com/office/drawing/2014/main" xmlns="" id="{00000000-0008-0000-0600-0000C4000000}"/>
            </a:ext>
          </a:extLst>
        </xdr:cNvPr>
        <xdr:cNvSpPr/>
      </xdr:nvSpPr>
      <xdr:spPr>
        <a:xfrm>
          <a:off x="1968500" y="13350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70093</xdr:rowOff>
    </xdr:from>
    <xdr:ext cx="469744" cy="259045"/>
    <xdr:sp macro="" textlink="">
      <xdr:nvSpPr>
        <xdr:cNvPr id="197" name="テキスト ボックス 196">
          <a:extLst>
            <a:ext uri="{FF2B5EF4-FFF2-40B4-BE49-F238E27FC236}">
              <a16:creationId xmlns:a16="http://schemas.microsoft.com/office/drawing/2014/main" xmlns="" id="{00000000-0008-0000-0600-0000C5000000}"/>
            </a:ext>
          </a:extLst>
        </xdr:cNvPr>
        <xdr:cNvSpPr txBox="1"/>
      </xdr:nvSpPr>
      <xdr:spPr>
        <a:xfrm>
          <a:off x="1784428" y="13443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159057</xdr:rowOff>
    </xdr:from>
    <xdr:to>
      <xdr:col>6</xdr:col>
      <xdr:colOff>38100</xdr:colOff>
      <xdr:row>78</xdr:row>
      <xdr:rowOff>89207</xdr:rowOff>
    </xdr:to>
    <xdr:sp macro="" textlink="">
      <xdr:nvSpPr>
        <xdr:cNvPr id="198" name="楕円 197">
          <a:extLst>
            <a:ext uri="{FF2B5EF4-FFF2-40B4-BE49-F238E27FC236}">
              <a16:creationId xmlns:a16="http://schemas.microsoft.com/office/drawing/2014/main" xmlns="" id="{00000000-0008-0000-0600-0000C6000000}"/>
            </a:ext>
          </a:extLst>
        </xdr:cNvPr>
        <xdr:cNvSpPr/>
      </xdr:nvSpPr>
      <xdr:spPr>
        <a:xfrm>
          <a:off x="1079500" y="13360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80334</xdr:rowOff>
    </xdr:from>
    <xdr:ext cx="469744" cy="259045"/>
    <xdr:sp macro="" textlink="">
      <xdr:nvSpPr>
        <xdr:cNvPr id="199" name="テキスト ボックス 198">
          <a:extLst>
            <a:ext uri="{FF2B5EF4-FFF2-40B4-BE49-F238E27FC236}">
              <a16:creationId xmlns:a16="http://schemas.microsoft.com/office/drawing/2014/main" xmlns="" id="{00000000-0008-0000-0600-0000C7000000}"/>
            </a:ext>
          </a:extLst>
        </xdr:cNvPr>
        <xdr:cNvSpPr txBox="1"/>
      </xdr:nvSpPr>
      <xdr:spPr>
        <a:xfrm>
          <a:off x="895428" y="13453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a:extLst>
            <a:ext uri="{FF2B5EF4-FFF2-40B4-BE49-F238E27FC236}">
              <a16:creationId xmlns:a16="http://schemas.microsoft.com/office/drawing/2014/main" xmlns="" id="{00000000-0008-0000-0600-0000C8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a:extLst>
            <a:ext uri="{FF2B5EF4-FFF2-40B4-BE49-F238E27FC236}">
              <a16:creationId xmlns:a16="http://schemas.microsoft.com/office/drawing/2014/main" xmlns="" id="{00000000-0008-0000-0600-0000C9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a:extLst>
            <a:ext uri="{FF2B5EF4-FFF2-40B4-BE49-F238E27FC236}">
              <a16:creationId xmlns:a16="http://schemas.microsoft.com/office/drawing/2014/main" xmlns="" id="{00000000-0008-0000-0600-0000CA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a:extLst>
            <a:ext uri="{FF2B5EF4-FFF2-40B4-BE49-F238E27FC236}">
              <a16:creationId xmlns:a16="http://schemas.microsoft.com/office/drawing/2014/main" xmlns="" id="{00000000-0008-0000-0600-0000CB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a:extLst>
            <a:ext uri="{FF2B5EF4-FFF2-40B4-BE49-F238E27FC236}">
              <a16:creationId xmlns:a16="http://schemas.microsoft.com/office/drawing/2014/main" xmlns="" id="{00000000-0008-0000-0600-0000CC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a:extLst>
            <a:ext uri="{FF2B5EF4-FFF2-40B4-BE49-F238E27FC236}">
              <a16:creationId xmlns:a16="http://schemas.microsoft.com/office/drawing/2014/main" xmlns="" id="{00000000-0008-0000-0600-0000CD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a:extLst>
            <a:ext uri="{FF2B5EF4-FFF2-40B4-BE49-F238E27FC236}">
              <a16:creationId xmlns:a16="http://schemas.microsoft.com/office/drawing/2014/main" xmlns="" id="{00000000-0008-0000-0600-0000CE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a:extLst>
            <a:ext uri="{FF2B5EF4-FFF2-40B4-BE49-F238E27FC236}">
              <a16:creationId xmlns:a16="http://schemas.microsoft.com/office/drawing/2014/main" xmlns="" id="{00000000-0008-0000-0600-0000CF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a:extLst>
            <a:ext uri="{FF2B5EF4-FFF2-40B4-BE49-F238E27FC236}">
              <a16:creationId xmlns:a16="http://schemas.microsoft.com/office/drawing/2014/main" xmlns="" id="{00000000-0008-0000-0600-0000D0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a:extLst>
            <a:ext uri="{FF2B5EF4-FFF2-40B4-BE49-F238E27FC236}">
              <a16:creationId xmlns:a16="http://schemas.microsoft.com/office/drawing/2014/main" xmlns="" id="{00000000-0008-0000-0600-0000D1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0" name="テキスト ボックス 209">
          <a:extLst>
            <a:ext uri="{FF2B5EF4-FFF2-40B4-BE49-F238E27FC236}">
              <a16:creationId xmlns:a16="http://schemas.microsoft.com/office/drawing/2014/main" xmlns="" id="{00000000-0008-0000-0600-0000D2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1" name="直線コネクタ 210">
          <a:extLst>
            <a:ext uri="{FF2B5EF4-FFF2-40B4-BE49-F238E27FC236}">
              <a16:creationId xmlns:a16="http://schemas.microsoft.com/office/drawing/2014/main" xmlns="" id="{00000000-0008-0000-0600-0000D3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2" name="テキスト ボックス 211">
          <a:extLst>
            <a:ext uri="{FF2B5EF4-FFF2-40B4-BE49-F238E27FC236}">
              <a16:creationId xmlns:a16="http://schemas.microsoft.com/office/drawing/2014/main" xmlns="" id="{00000000-0008-0000-0600-0000D4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3" name="直線コネクタ 212">
          <a:extLst>
            <a:ext uri="{FF2B5EF4-FFF2-40B4-BE49-F238E27FC236}">
              <a16:creationId xmlns:a16="http://schemas.microsoft.com/office/drawing/2014/main" xmlns="" id="{00000000-0008-0000-0600-0000D5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4" name="テキスト ボックス 213">
          <a:extLst>
            <a:ext uri="{FF2B5EF4-FFF2-40B4-BE49-F238E27FC236}">
              <a16:creationId xmlns:a16="http://schemas.microsoft.com/office/drawing/2014/main" xmlns="" id="{00000000-0008-0000-0600-0000D6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5" name="直線コネクタ 214">
          <a:extLst>
            <a:ext uri="{FF2B5EF4-FFF2-40B4-BE49-F238E27FC236}">
              <a16:creationId xmlns:a16="http://schemas.microsoft.com/office/drawing/2014/main" xmlns="" id="{00000000-0008-0000-0600-0000D7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6" name="テキスト ボックス 215">
          <a:extLst>
            <a:ext uri="{FF2B5EF4-FFF2-40B4-BE49-F238E27FC236}">
              <a16:creationId xmlns:a16="http://schemas.microsoft.com/office/drawing/2014/main" xmlns="" id="{00000000-0008-0000-0600-0000D8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7" name="直線コネクタ 216">
          <a:extLst>
            <a:ext uri="{FF2B5EF4-FFF2-40B4-BE49-F238E27FC236}">
              <a16:creationId xmlns:a16="http://schemas.microsoft.com/office/drawing/2014/main" xmlns="" id="{00000000-0008-0000-0600-0000D9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8" name="テキスト ボックス 217">
          <a:extLst>
            <a:ext uri="{FF2B5EF4-FFF2-40B4-BE49-F238E27FC236}">
              <a16:creationId xmlns:a16="http://schemas.microsoft.com/office/drawing/2014/main" xmlns="" id="{00000000-0008-0000-0600-0000DA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9" name="直線コネクタ 218">
          <a:extLst>
            <a:ext uri="{FF2B5EF4-FFF2-40B4-BE49-F238E27FC236}">
              <a16:creationId xmlns:a16="http://schemas.microsoft.com/office/drawing/2014/main" xmlns="" id="{00000000-0008-0000-0600-0000DB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a:extLst>
            <a:ext uri="{FF2B5EF4-FFF2-40B4-BE49-F238E27FC236}">
              <a16:creationId xmlns:a16="http://schemas.microsoft.com/office/drawing/2014/main" xmlns="" id="{00000000-0008-0000-0600-0000DC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1" name="直線コネクタ 220">
          <a:extLst>
            <a:ext uri="{FF2B5EF4-FFF2-40B4-BE49-F238E27FC236}">
              <a16:creationId xmlns:a16="http://schemas.microsoft.com/office/drawing/2014/main" xmlns="" id="{00000000-0008-0000-0600-0000DD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a:extLst>
            <a:ext uri="{FF2B5EF4-FFF2-40B4-BE49-F238E27FC236}">
              <a16:creationId xmlns:a16="http://schemas.microsoft.com/office/drawing/2014/main" xmlns="" id="{00000000-0008-0000-0600-0000DE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xmlns=""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xmlns=""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xmlns=""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30412</xdr:rowOff>
    </xdr:from>
    <xdr:to>
      <xdr:col>24</xdr:col>
      <xdr:colOff>62865</xdr:colOff>
      <xdr:row>99</xdr:row>
      <xdr:rowOff>95433</xdr:rowOff>
    </xdr:to>
    <xdr:cxnSp macro="">
      <xdr:nvCxnSpPr>
        <xdr:cNvPr id="226" name="直線コネクタ 225">
          <a:extLst>
            <a:ext uri="{FF2B5EF4-FFF2-40B4-BE49-F238E27FC236}">
              <a16:creationId xmlns:a16="http://schemas.microsoft.com/office/drawing/2014/main" xmlns="" id="{00000000-0008-0000-0600-0000E2000000}"/>
            </a:ext>
          </a:extLst>
        </xdr:cNvPr>
        <xdr:cNvCxnSpPr/>
      </xdr:nvCxnSpPr>
      <xdr:spPr>
        <a:xfrm flipV="1">
          <a:off x="4633595" y="15632362"/>
          <a:ext cx="1270" cy="1436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99260</xdr:rowOff>
    </xdr:from>
    <xdr:ext cx="534377" cy="259045"/>
    <xdr:sp macro="" textlink="">
      <xdr:nvSpPr>
        <xdr:cNvPr id="227" name="扶助費最小値テキスト">
          <a:extLst>
            <a:ext uri="{FF2B5EF4-FFF2-40B4-BE49-F238E27FC236}">
              <a16:creationId xmlns:a16="http://schemas.microsoft.com/office/drawing/2014/main" xmlns="" id="{00000000-0008-0000-0600-0000E3000000}"/>
            </a:ext>
          </a:extLst>
        </xdr:cNvPr>
        <xdr:cNvSpPr txBox="1"/>
      </xdr:nvSpPr>
      <xdr:spPr>
        <a:xfrm>
          <a:off x="4686300" y="17072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95433</xdr:rowOff>
    </xdr:from>
    <xdr:to>
      <xdr:col>24</xdr:col>
      <xdr:colOff>152400</xdr:colOff>
      <xdr:row>99</xdr:row>
      <xdr:rowOff>95433</xdr:rowOff>
    </xdr:to>
    <xdr:cxnSp macro="">
      <xdr:nvCxnSpPr>
        <xdr:cNvPr id="228" name="直線コネクタ 227">
          <a:extLst>
            <a:ext uri="{FF2B5EF4-FFF2-40B4-BE49-F238E27FC236}">
              <a16:creationId xmlns:a16="http://schemas.microsoft.com/office/drawing/2014/main" xmlns="" id="{00000000-0008-0000-0600-0000E4000000}"/>
            </a:ext>
          </a:extLst>
        </xdr:cNvPr>
        <xdr:cNvCxnSpPr/>
      </xdr:nvCxnSpPr>
      <xdr:spPr>
        <a:xfrm>
          <a:off x="4546600" y="17068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148539</xdr:rowOff>
    </xdr:from>
    <xdr:ext cx="599010" cy="259045"/>
    <xdr:sp macro="" textlink="">
      <xdr:nvSpPr>
        <xdr:cNvPr id="229" name="扶助費最大値テキスト">
          <a:extLst>
            <a:ext uri="{FF2B5EF4-FFF2-40B4-BE49-F238E27FC236}">
              <a16:creationId xmlns:a16="http://schemas.microsoft.com/office/drawing/2014/main" xmlns="" id="{00000000-0008-0000-0600-0000E5000000}"/>
            </a:ext>
          </a:extLst>
        </xdr:cNvPr>
        <xdr:cNvSpPr txBox="1"/>
      </xdr:nvSpPr>
      <xdr:spPr>
        <a:xfrm>
          <a:off x="4686300" y="15407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30412</xdr:rowOff>
    </xdr:from>
    <xdr:to>
      <xdr:col>24</xdr:col>
      <xdr:colOff>152400</xdr:colOff>
      <xdr:row>91</xdr:row>
      <xdr:rowOff>30412</xdr:rowOff>
    </xdr:to>
    <xdr:cxnSp macro="">
      <xdr:nvCxnSpPr>
        <xdr:cNvPr id="230" name="直線コネクタ 229">
          <a:extLst>
            <a:ext uri="{FF2B5EF4-FFF2-40B4-BE49-F238E27FC236}">
              <a16:creationId xmlns:a16="http://schemas.microsoft.com/office/drawing/2014/main" xmlns="" id="{00000000-0008-0000-0600-0000E6000000}"/>
            </a:ext>
          </a:extLst>
        </xdr:cNvPr>
        <xdr:cNvCxnSpPr/>
      </xdr:nvCxnSpPr>
      <xdr:spPr>
        <a:xfrm>
          <a:off x="4546600" y="15632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88609</xdr:rowOff>
    </xdr:from>
    <xdr:to>
      <xdr:col>24</xdr:col>
      <xdr:colOff>63500</xdr:colOff>
      <xdr:row>98</xdr:row>
      <xdr:rowOff>125298</xdr:rowOff>
    </xdr:to>
    <xdr:cxnSp macro="">
      <xdr:nvCxnSpPr>
        <xdr:cNvPr id="231" name="直線コネクタ 230">
          <a:extLst>
            <a:ext uri="{FF2B5EF4-FFF2-40B4-BE49-F238E27FC236}">
              <a16:creationId xmlns:a16="http://schemas.microsoft.com/office/drawing/2014/main" xmlns="" id="{00000000-0008-0000-0600-0000E7000000}"/>
            </a:ext>
          </a:extLst>
        </xdr:cNvPr>
        <xdr:cNvCxnSpPr/>
      </xdr:nvCxnSpPr>
      <xdr:spPr>
        <a:xfrm>
          <a:off x="3797300" y="16890709"/>
          <a:ext cx="838200" cy="36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44536</xdr:rowOff>
    </xdr:from>
    <xdr:ext cx="534377" cy="259045"/>
    <xdr:sp macro="" textlink="">
      <xdr:nvSpPr>
        <xdr:cNvPr id="232" name="扶助費平均値テキスト">
          <a:extLst>
            <a:ext uri="{FF2B5EF4-FFF2-40B4-BE49-F238E27FC236}">
              <a16:creationId xmlns:a16="http://schemas.microsoft.com/office/drawing/2014/main" xmlns="" id="{00000000-0008-0000-0600-0000E8000000}"/>
            </a:ext>
          </a:extLst>
        </xdr:cNvPr>
        <xdr:cNvSpPr txBox="1"/>
      </xdr:nvSpPr>
      <xdr:spPr>
        <a:xfrm>
          <a:off x="4686300" y="163322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21659</xdr:rowOff>
    </xdr:from>
    <xdr:to>
      <xdr:col>24</xdr:col>
      <xdr:colOff>114300</xdr:colOff>
      <xdr:row>96</xdr:row>
      <xdr:rowOff>123259</xdr:rowOff>
    </xdr:to>
    <xdr:sp macro="" textlink="">
      <xdr:nvSpPr>
        <xdr:cNvPr id="233" name="フローチャート: 判断 232">
          <a:extLst>
            <a:ext uri="{FF2B5EF4-FFF2-40B4-BE49-F238E27FC236}">
              <a16:creationId xmlns:a16="http://schemas.microsoft.com/office/drawing/2014/main" xmlns="" id="{00000000-0008-0000-0600-0000E9000000}"/>
            </a:ext>
          </a:extLst>
        </xdr:cNvPr>
        <xdr:cNvSpPr/>
      </xdr:nvSpPr>
      <xdr:spPr>
        <a:xfrm>
          <a:off x="4584700" y="16480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51428</xdr:rowOff>
    </xdr:from>
    <xdr:to>
      <xdr:col>19</xdr:col>
      <xdr:colOff>177800</xdr:colOff>
      <xdr:row>98</xdr:row>
      <xdr:rowOff>88609</xdr:rowOff>
    </xdr:to>
    <xdr:cxnSp macro="">
      <xdr:nvCxnSpPr>
        <xdr:cNvPr id="234" name="直線コネクタ 233">
          <a:extLst>
            <a:ext uri="{FF2B5EF4-FFF2-40B4-BE49-F238E27FC236}">
              <a16:creationId xmlns:a16="http://schemas.microsoft.com/office/drawing/2014/main" xmlns="" id="{00000000-0008-0000-0600-0000EA000000}"/>
            </a:ext>
          </a:extLst>
        </xdr:cNvPr>
        <xdr:cNvCxnSpPr/>
      </xdr:nvCxnSpPr>
      <xdr:spPr>
        <a:xfrm>
          <a:off x="2908300" y="16853528"/>
          <a:ext cx="889000" cy="37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30085</xdr:rowOff>
    </xdr:from>
    <xdr:to>
      <xdr:col>20</xdr:col>
      <xdr:colOff>38100</xdr:colOff>
      <xdr:row>96</xdr:row>
      <xdr:rowOff>131685</xdr:rowOff>
    </xdr:to>
    <xdr:sp macro="" textlink="">
      <xdr:nvSpPr>
        <xdr:cNvPr id="235" name="フローチャート: 判断 234">
          <a:extLst>
            <a:ext uri="{FF2B5EF4-FFF2-40B4-BE49-F238E27FC236}">
              <a16:creationId xmlns:a16="http://schemas.microsoft.com/office/drawing/2014/main" xmlns="" id="{00000000-0008-0000-0600-0000EB000000}"/>
            </a:ext>
          </a:extLst>
        </xdr:cNvPr>
        <xdr:cNvSpPr/>
      </xdr:nvSpPr>
      <xdr:spPr>
        <a:xfrm>
          <a:off x="3746500" y="1648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148212</xdr:rowOff>
    </xdr:from>
    <xdr:ext cx="534377" cy="259045"/>
    <xdr:sp macro="" textlink="">
      <xdr:nvSpPr>
        <xdr:cNvPr id="236" name="テキスト ボックス 235">
          <a:extLst>
            <a:ext uri="{FF2B5EF4-FFF2-40B4-BE49-F238E27FC236}">
              <a16:creationId xmlns:a16="http://schemas.microsoft.com/office/drawing/2014/main" xmlns="" id="{00000000-0008-0000-0600-0000EC000000}"/>
            </a:ext>
          </a:extLst>
        </xdr:cNvPr>
        <xdr:cNvSpPr txBox="1"/>
      </xdr:nvSpPr>
      <xdr:spPr>
        <a:xfrm>
          <a:off x="3530111" y="16264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51428</xdr:rowOff>
    </xdr:from>
    <xdr:to>
      <xdr:col>15</xdr:col>
      <xdr:colOff>50800</xdr:colOff>
      <xdr:row>98</xdr:row>
      <xdr:rowOff>151473</xdr:rowOff>
    </xdr:to>
    <xdr:cxnSp macro="">
      <xdr:nvCxnSpPr>
        <xdr:cNvPr id="237" name="直線コネクタ 236">
          <a:extLst>
            <a:ext uri="{FF2B5EF4-FFF2-40B4-BE49-F238E27FC236}">
              <a16:creationId xmlns:a16="http://schemas.microsoft.com/office/drawing/2014/main" xmlns="" id="{00000000-0008-0000-0600-0000ED000000}"/>
            </a:ext>
          </a:extLst>
        </xdr:cNvPr>
        <xdr:cNvCxnSpPr/>
      </xdr:nvCxnSpPr>
      <xdr:spPr>
        <a:xfrm flipV="1">
          <a:off x="2019300" y="16853528"/>
          <a:ext cx="889000" cy="100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31717</xdr:rowOff>
    </xdr:from>
    <xdr:to>
      <xdr:col>15</xdr:col>
      <xdr:colOff>101600</xdr:colOff>
      <xdr:row>96</xdr:row>
      <xdr:rowOff>133317</xdr:rowOff>
    </xdr:to>
    <xdr:sp macro="" textlink="">
      <xdr:nvSpPr>
        <xdr:cNvPr id="238" name="フローチャート: 判断 237">
          <a:extLst>
            <a:ext uri="{FF2B5EF4-FFF2-40B4-BE49-F238E27FC236}">
              <a16:creationId xmlns:a16="http://schemas.microsoft.com/office/drawing/2014/main" xmlns="" id="{00000000-0008-0000-0600-0000EE000000}"/>
            </a:ext>
          </a:extLst>
        </xdr:cNvPr>
        <xdr:cNvSpPr/>
      </xdr:nvSpPr>
      <xdr:spPr>
        <a:xfrm>
          <a:off x="2857500" y="16490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149844</xdr:rowOff>
    </xdr:from>
    <xdr:ext cx="534377" cy="259045"/>
    <xdr:sp macro="" textlink="">
      <xdr:nvSpPr>
        <xdr:cNvPr id="239" name="テキスト ボックス 238">
          <a:extLst>
            <a:ext uri="{FF2B5EF4-FFF2-40B4-BE49-F238E27FC236}">
              <a16:creationId xmlns:a16="http://schemas.microsoft.com/office/drawing/2014/main" xmlns="" id="{00000000-0008-0000-0600-0000EF000000}"/>
            </a:ext>
          </a:extLst>
        </xdr:cNvPr>
        <xdr:cNvSpPr txBox="1"/>
      </xdr:nvSpPr>
      <xdr:spPr>
        <a:xfrm>
          <a:off x="2641111" y="16266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151473</xdr:rowOff>
    </xdr:from>
    <xdr:to>
      <xdr:col>10</xdr:col>
      <xdr:colOff>114300</xdr:colOff>
      <xdr:row>98</xdr:row>
      <xdr:rowOff>155897</xdr:rowOff>
    </xdr:to>
    <xdr:cxnSp macro="">
      <xdr:nvCxnSpPr>
        <xdr:cNvPr id="240" name="直線コネクタ 239">
          <a:extLst>
            <a:ext uri="{FF2B5EF4-FFF2-40B4-BE49-F238E27FC236}">
              <a16:creationId xmlns:a16="http://schemas.microsoft.com/office/drawing/2014/main" xmlns="" id="{00000000-0008-0000-0600-0000F0000000}"/>
            </a:ext>
          </a:extLst>
        </xdr:cNvPr>
        <xdr:cNvCxnSpPr/>
      </xdr:nvCxnSpPr>
      <xdr:spPr>
        <a:xfrm flipV="1">
          <a:off x="1130300" y="16953573"/>
          <a:ext cx="889000" cy="4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155129</xdr:rowOff>
    </xdr:from>
    <xdr:to>
      <xdr:col>10</xdr:col>
      <xdr:colOff>165100</xdr:colOff>
      <xdr:row>97</xdr:row>
      <xdr:rowOff>85279</xdr:rowOff>
    </xdr:to>
    <xdr:sp macro="" textlink="">
      <xdr:nvSpPr>
        <xdr:cNvPr id="241" name="フローチャート: 判断 240">
          <a:extLst>
            <a:ext uri="{FF2B5EF4-FFF2-40B4-BE49-F238E27FC236}">
              <a16:creationId xmlns:a16="http://schemas.microsoft.com/office/drawing/2014/main" xmlns="" id="{00000000-0008-0000-0600-0000F1000000}"/>
            </a:ext>
          </a:extLst>
        </xdr:cNvPr>
        <xdr:cNvSpPr/>
      </xdr:nvSpPr>
      <xdr:spPr>
        <a:xfrm>
          <a:off x="1968500" y="1661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101806</xdr:rowOff>
    </xdr:from>
    <xdr:ext cx="534377" cy="259045"/>
    <xdr:sp macro="" textlink="">
      <xdr:nvSpPr>
        <xdr:cNvPr id="242" name="テキスト ボックス 241">
          <a:extLst>
            <a:ext uri="{FF2B5EF4-FFF2-40B4-BE49-F238E27FC236}">
              <a16:creationId xmlns:a16="http://schemas.microsoft.com/office/drawing/2014/main" xmlns="" id="{00000000-0008-0000-0600-0000F2000000}"/>
            </a:ext>
          </a:extLst>
        </xdr:cNvPr>
        <xdr:cNvSpPr txBox="1"/>
      </xdr:nvSpPr>
      <xdr:spPr>
        <a:xfrm>
          <a:off x="1752111" y="16389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10833</xdr:rowOff>
    </xdr:from>
    <xdr:to>
      <xdr:col>6</xdr:col>
      <xdr:colOff>38100</xdr:colOff>
      <xdr:row>97</xdr:row>
      <xdr:rowOff>112433</xdr:rowOff>
    </xdr:to>
    <xdr:sp macro="" textlink="">
      <xdr:nvSpPr>
        <xdr:cNvPr id="243" name="フローチャート: 判断 242">
          <a:extLst>
            <a:ext uri="{FF2B5EF4-FFF2-40B4-BE49-F238E27FC236}">
              <a16:creationId xmlns:a16="http://schemas.microsoft.com/office/drawing/2014/main" xmlns="" id="{00000000-0008-0000-0600-0000F3000000}"/>
            </a:ext>
          </a:extLst>
        </xdr:cNvPr>
        <xdr:cNvSpPr/>
      </xdr:nvSpPr>
      <xdr:spPr>
        <a:xfrm>
          <a:off x="1079500" y="16641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128960</xdr:rowOff>
    </xdr:from>
    <xdr:ext cx="534377" cy="259045"/>
    <xdr:sp macro="" textlink="">
      <xdr:nvSpPr>
        <xdr:cNvPr id="244" name="テキスト ボックス 243">
          <a:extLst>
            <a:ext uri="{FF2B5EF4-FFF2-40B4-BE49-F238E27FC236}">
              <a16:creationId xmlns:a16="http://schemas.microsoft.com/office/drawing/2014/main" xmlns="" id="{00000000-0008-0000-0600-0000F4000000}"/>
            </a:ext>
          </a:extLst>
        </xdr:cNvPr>
        <xdr:cNvSpPr txBox="1"/>
      </xdr:nvSpPr>
      <xdr:spPr>
        <a:xfrm>
          <a:off x="863111" y="16416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xmlns=""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xmlns=""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xmlns=""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xmlns=""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xmlns=""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74498</xdr:rowOff>
    </xdr:from>
    <xdr:to>
      <xdr:col>24</xdr:col>
      <xdr:colOff>114300</xdr:colOff>
      <xdr:row>99</xdr:row>
      <xdr:rowOff>4648</xdr:rowOff>
    </xdr:to>
    <xdr:sp macro="" textlink="">
      <xdr:nvSpPr>
        <xdr:cNvPr id="250" name="楕円 249">
          <a:extLst>
            <a:ext uri="{FF2B5EF4-FFF2-40B4-BE49-F238E27FC236}">
              <a16:creationId xmlns:a16="http://schemas.microsoft.com/office/drawing/2014/main" xmlns="" id="{00000000-0008-0000-0600-0000FA000000}"/>
            </a:ext>
          </a:extLst>
        </xdr:cNvPr>
        <xdr:cNvSpPr/>
      </xdr:nvSpPr>
      <xdr:spPr>
        <a:xfrm>
          <a:off x="4584700" y="16876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52925</xdr:rowOff>
    </xdr:from>
    <xdr:ext cx="534377" cy="259045"/>
    <xdr:sp macro="" textlink="">
      <xdr:nvSpPr>
        <xdr:cNvPr id="251" name="扶助費該当値テキスト">
          <a:extLst>
            <a:ext uri="{FF2B5EF4-FFF2-40B4-BE49-F238E27FC236}">
              <a16:creationId xmlns:a16="http://schemas.microsoft.com/office/drawing/2014/main" xmlns="" id="{00000000-0008-0000-0600-0000FB000000}"/>
            </a:ext>
          </a:extLst>
        </xdr:cNvPr>
        <xdr:cNvSpPr txBox="1"/>
      </xdr:nvSpPr>
      <xdr:spPr>
        <a:xfrm>
          <a:off x="4686300" y="16855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37809</xdr:rowOff>
    </xdr:from>
    <xdr:to>
      <xdr:col>20</xdr:col>
      <xdr:colOff>38100</xdr:colOff>
      <xdr:row>98</xdr:row>
      <xdr:rowOff>139409</xdr:rowOff>
    </xdr:to>
    <xdr:sp macro="" textlink="">
      <xdr:nvSpPr>
        <xdr:cNvPr id="252" name="楕円 251">
          <a:extLst>
            <a:ext uri="{FF2B5EF4-FFF2-40B4-BE49-F238E27FC236}">
              <a16:creationId xmlns:a16="http://schemas.microsoft.com/office/drawing/2014/main" xmlns="" id="{00000000-0008-0000-0600-0000FC000000}"/>
            </a:ext>
          </a:extLst>
        </xdr:cNvPr>
        <xdr:cNvSpPr/>
      </xdr:nvSpPr>
      <xdr:spPr>
        <a:xfrm>
          <a:off x="3746500" y="16839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130536</xdr:rowOff>
    </xdr:from>
    <xdr:ext cx="534377" cy="259045"/>
    <xdr:sp macro="" textlink="">
      <xdr:nvSpPr>
        <xdr:cNvPr id="253" name="テキスト ボックス 252">
          <a:extLst>
            <a:ext uri="{FF2B5EF4-FFF2-40B4-BE49-F238E27FC236}">
              <a16:creationId xmlns:a16="http://schemas.microsoft.com/office/drawing/2014/main" xmlns="" id="{00000000-0008-0000-0600-0000FD000000}"/>
            </a:ext>
          </a:extLst>
        </xdr:cNvPr>
        <xdr:cNvSpPr txBox="1"/>
      </xdr:nvSpPr>
      <xdr:spPr>
        <a:xfrm>
          <a:off x="3530111" y="16932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628</xdr:rowOff>
    </xdr:from>
    <xdr:to>
      <xdr:col>15</xdr:col>
      <xdr:colOff>101600</xdr:colOff>
      <xdr:row>98</xdr:row>
      <xdr:rowOff>102228</xdr:rowOff>
    </xdr:to>
    <xdr:sp macro="" textlink="">
      <xdr:nvSpPr>
        <xdr:cNvPr id="254" name="楕円 253">
          <a:extLst>
            <a:ext uri="{FF2B5EF4-FFF2-40B4-BE49-F238E27FC236}">
              <a16:creationId xmlns:a16="http://schemas.microsoft.com/office/drawing/2014/main" xmlns="" id="{00000000-0008-0000-0600-0000FE000000}"/>
            </a:ext>
          </a:extLst>
        </xdr:cNvPr>
        <xdr:cNvSpPr/>
      </xdr:nvSpPr>
      <xdr:spPr>
        <a:xfrm>
          <a:off x="2857500" y="16802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93355</xdr:rowOff>
    </xdr:from>
    <xdr:ext cx="534377" cy="259045"/>
    <xdr:sp macro="" textlink="">
      <xdr:nvSpPr>
        <xdr:cNvPr id="255" name="テキスト ボックス 254">
          <a:extLst>
            <a:ext uri="{FF2B5EF4-FFF2-40B4-BE49-F238E27FC236}">
              <a16:creationId xmlns:a16="http://schemas.microsoft.com/office/drawing/2014/main" xmlns="" id="{00000000-0008-0000-0600-0000FF000000}"/>
            </a:ext>
          </a:extLst>
        </xdr:cNvPr>
        <xdr:cNvSpPr txBox="1"/>
      </xdr:nvSpPr>
      <xdr:spPr>
        <a:xfrm>
          <a:off x="2641111" y="16895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100673</xdr:rowOff>
    </xdr:from>
    <xdr:to>
      <xdr:col>10</xdr:col>
      <xdr:colOff>165100</xdr:colOff>
      <xdr:row>99</xdr:row>
      <xdr:rowOff>30823</xdr:rowOff>
    </xdr:to>
    <xdr:sp macro="" textlink="">
      <xdr:nvSpPr>
        <xdr:cNvPr id="256" name="楕円 255">
          <a:extLst>
            <a:ext uri="{FF2B5EF4-FFF2-40B4-BE49-F238E27FC236}">
              <a16:creationId xmlns:a16="http://schemas.microsoft.com/office/drawing/2014/main" xmlns="" id="{00000000-0008-0000-0600-000000010000}"/>
            </a:ext>
          </a:extLst>
        </xdr:cNvPr>
        <xdr:cNvSpPr/>
      </xdr:nvSpPr>
      <xdr:spPr>
        <a:xfrm>
          <a:off x="1968500" y="16902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21950</xdr:rowOff>
    </xdr:from>
    <xdr:ext cx="534377" cy="259045"/>
    <xdr:sp macro="" textlink="">
      <xdr:nvSpPr>
        <xdr:cNvPr id="257" name="テキスト ボックス 256">
          <a:extLst>
            <a:ext uri="{FF2B5EF4-FFF2-40B4-BE49-F238E27FC236}">
              <a16:creationId xmlns:a16="http://schemas.microsoft.com/office/drawing/2014/main" xmlns="" id="{00000000-0008-0000-0600-000001010000}"/>
            </a:ext>
          </a:extLst>
        </xdr:cNvPr>
        <xdr:cNvSpPr txBox="1"/>
      </xdr:nvSpPr>
      <xdr:spPr>
        <a:xfrm>
          <a:off x="1752111" y="16995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105097</xdr:rowOff>
    </xdr:from>
    <xdr:to>
      <xdr:col>6</xdr:col>
      <xdr:colOff>38100</xdr:colOff>
      <xdr:row>99</xdr:row>
      <xdr:rowOff>35247</xdr:rowOff>
    </xdr:to>
    <xdr:sp macro="" textlink="">
      <xdr:nvSpPr>
        <xdr:cNvPr id="258" name="楕円 257">
          <a:extLst>
            <a:ext uri="{FF2B5EF4-FFF2-40B4-BE49-F238E27FC236}">
              <a16:creationId xmlns:a16="http://schemas.microsoft.com/office/drawing/2014/main" xmlns="" id="{00000000-0008-0000-0600-000002010000}"/>
            </a:ext>
          </a:extLst>
        </xdr:cNvPr>
        <xdr:cNvSpPr/>
      </xdr:nvSpPr>
      <xdr:spPr>
        <a:xfrm>
          <a:off x="1079500" y="16907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26374</xdr:rowOff>
    </xdr:from>
    <xdr:ext cx="534377" cy="259045"/>
    <xdr:sp macro="" textlink="">
      <xdr:nvSpPr>
        <xdr:cNvPr id="259" name="テキスト ボックス 258">
          <a:extLst>
            <a:ext uri="{FF2B5EF4-FFF2-40B4-BE49-F238E27FC236}">
              <a16:creationId xmlns:a16="http://schemas.microsoft.com/office/drawing/2014/main" xmlns="" id="{00000000-0008-0000-0600-000003010000}"/>
            </a:ext>
          </a:extLst>
        </xdr:cNvPr>
        <xdr:cNvSpPr txBox="1"/>
      </xdr:nvSpPr>
      <xdr:spPr>
        <a:xfrm>
          <a:off x="863111" y="16999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xmlns=""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xmlns=""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xmlns=""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xmlns=""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xmlns=""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xmlns=""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xmlns=""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xmlns=""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xmlns=""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xmlns=""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a:extLst>
            <a:ext uri="{FF2B5EF4-FFF2-40B4-BE49-F238E27FC236}">
              <a16:creationId xmlns:a16="http://schemas.microsoft.com/office/drawing/2014/main" xmlns="" id="{00000000-0008-0000-0600-00000E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a:extLst>
            <a:ext uri="{FF2B5EF4-FFF2-40B4-BE49-F238E27FC236}">
              <a16:creationId xmlns:a16="http://schemas.microsoft.com/office/drawing/2014/main" xmlns="" id="{00000000-0008-0000-0600-00000F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a:extLst>
            <a:ext uri="{FF2B5EF4-FFF2-40B4-BE49-F238E27FC236}">
              <a16:creationId xmlns:a16="http://schemas.microsoft.com/office/drawing/2014/main" xmlns="" id="{00000000-0008-0000-0600-000010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3" name="テキスト ボックス 272">
          <a:extLst>
            <a:ext uri="{FF2B5EF4-FFF2-40B4-BE49-F238E27FC236}">
              <a16:creationId xmlns:a16="http://schemas.microsoft.com/office/drawing/2014/main" xmlns="" id="{00000000-0008-0000-0600-000011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a:extLst>
            <a:ext uri="{FF2B5EF4-FFF2-40B4-BE49-F238E27FC236}">
              <a16:creationId xmlns:a16="http://schemas.microsoft.com/office/drawing/2014/main" xmlns="" id="{00000000-0008-0000-0600-000012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5" name="テキスト ボックス 274">
          <a:extLst>
            <a:ext uri="{FF2B5EF4-FFF2-40B4-BE49-F238E27FC236}">
              <a16:creationId xmlns:a16="http://schemas.microsoft.com/office/drawing/2014/main" xmlns="" id="{00000000-0008-0000-0600-000013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a:extLst>
            <a:ext uri="{FF2B5EF4-FFF2-40B4-BE49-F238E27FC236}">
              <a16:creationId xmlns:a16="http://schemas.microsoft.com/office/drawing/2014/main" xmlns="" id="{00000000-0008-0000-0600-000014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7" name="テキスト ボックス 276">
          <a:extLst>
            <a:ext uri="{FF2B5EF4-FFF2-40B4-BE49-F238E27FC236}">
              <a16:creationId xmlns:a16="http://schemas.microsoft.com/office/drawing/2014/main" xmlns="" id="{00000000-0008-0000-0600-000015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xmlns=""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9" name="テキスト ボックス 278">
          <a:extLst>
            <a:ext uri="{FF2B5EF4-FFF2-40B4-BE49-F238E27FC236}">
              <a16:creationId xmlns:a16="http://schemas.microsoft.com/office/drawing/2014/main" xmlns="" id="{00000000-0008-0000-0600-000017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xmlns=""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57248</xdr:rowOff>
    </xdr:from>
    <xdr:to>
      <xdr:col>54</xdr:col>
      <xdr:colOff>189865</xdr:colOff>
      <xdr:row>37</xdr:row>
      <xdr:rowOff>14587</xdr:rowOff>
    </xdr:to>
    <xdr:cxnSp macro="">
      <xdr:nvCxnSpPr>
        <xdr:cNvPr id="281" name="直線コネクタ 280">
          <a:extLst>
            <a:ext uri="{FF2B5EF4-FFF2-40B4-BE49-F238E27FC236}">
              <a16:creationId xmlns:a16="http://schemas.microsoft.com/office/drawing/2014/main" xmlns="" id="{00000000-0008-0000-0600-000019010000}"/>
            </a:ext>
          </a:extLst>
        </xdr:cNvPr>
        <xdr:cNvCxnSpPr/>
      </xdr:nvCxnSpPr>
      <xdr:spPr>
        <a:xfrm flipV="1">
          <a:off x="10475595" y="5200748"/>
          <a:ext cx="1270" cy="1157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18414</xdr:rowOff>
    </xdr:from>
    <xdr:ext cx="534377" cy="259045"/>
    <xdr:sp macro="" textlink="">
      <xdr:nvSpPr>
        <xdr:cNvPr id="282" name="補助費等最小値テキスト">
          <a:extLst>
            <a:ext uri="{FF2B5EF4-FFF2-40B4-BE49-F238E27FC236}">
              <a16:creationId xmlns:a16="http://schemas.microsoft.com/office/drawing/2014/main" xmlns="" id="{00000000-0008-0000-0600-00001A010000}"/>
            </a:ext>
          </a:extLst>
        </xdr:cNvPr>
        <xdr:cNvSpPr txBox="1"/>
      </xdr:nvSpPr>
      <xdr:spPr>
        <a:xfrm>
          <a:off x="10528300" y="6362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14587</xdr:rowOff>
    </xdr:from>
    <xdr:to>
      <xdr:col>55</xdr:col>
      <xdr:colOff>88900</xdr:colOff>
      <xdr:row>37</xdr:row>
      <xdr:rowOff>14587</xdr:rowOff>
    </xdr:to>
    <xdr:cxnSp macro="">
      <xdr:nvCxnSpPr>
        <xdr:cNvPr id="283" name="直線コネクタ 282">
          <a:extLst>
            <a:ext uri="{FF2B5EF4-FFF2-40B4-BE49-F238E27FC236}">
              <a16:creationId xmlns:a16="http://schemas.microsoft.com/office/drawing/2014/main" xmlns="" id="{00000000-0008-0000-0600-00001B010000}"/>
            </a:ext>
          </a:extLst>
        </xdr:cNvPr>
        <xdr:cNvCxnSpPr/>
      </xdr:nvCxnSpPr>
      <xdr:spPr>
        <a:xfrm>
          <a:off x="10388600" y="6358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3925</xdr:rowOff>
    </xdr:from>
    <xdr:ext cx="599010" cy="259045"/>
    <xdr:sp macro="" textlink="">
      <xdr:nvSpPr>
        <xdr:cNvPr id="284" name="補助費等最大値テキスト">
          <a:extLst>
            <a:ext uri="{FF2B5EF4-FFF2-40B4-BE49-F238E27FC236}">
              <a16:creationId xmlns:a16="http://schemas.microsoft.com/office/drawing/2014/main" xmlns="" id="{00000000-0008-0000-0600-00001C010000}"/>
            </a:ext>
          </a:extLst>
        </xdr:cNvPr>
        <xdr:cNvSpPr txBox="1"/>
      </xdr:nvSpPr>
      <xdr:spPr>
        <a:xfrm>
          <a:off x="10528300" y="4975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57248</xdr:rowOff>
    </xdr:from>
    <xdr:to>
      <xdr:col>55</xdr:col>
      <xdr:colOff>88900</xdr:colOff>
      <xdr:row>30</xdr:row>
      <xdr:rowOff>57248</xdr:rowOff>
    </xdr:to>
    <xdr:cxnSp macro="">
      <xdr:nvCxnSpPr>
        <xdr:cNvPr id="285" name="直線コネクタ 284">
          <a:extLst>
            <a:ext uri="{FF2B5EF4-FFF2-40B4-BE49-F238E27FC236}">
              <a16:creationId xmlns:a16="http://schemas.microsoft.com/office/drawing/2014/main" xmlns="" id="{00000000-0008-0000-0600-00001D010000}"/>
            </a:ext>
          </a:extLst>
        </xdr:cNvPr>
        <xdr:cNvCxnSpPr/>
      </xdr:nvCxnSpPr>
      <xdr:spPr>
        <a:xfrm>
          <a:off x="10388600" y="5200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64198</xdr:rowOff>
    </xdr:from>
    <xdr:to>
      <xdr:col>55</xdr:col>
      <xdr:colOff>0</xdr:colOff>
      <xdr:row>35</xdr:row>
      <xdr:rowOff>77996</xdr:rowOff>
    </xdr:to>
    <xdr:cxnSp macro="">
      <xdr:nvCxnSpPr>
        <xdr:cNvPr id="286" name="直線コネクタ 285">
          <a:extLst>
            <a:ext uri="{FF2B5EF4-FFF2-40B4-BE49-F238E27FC236}">
              <a16:creationId xmlns:a16="http://schemas.microsoft.com/office/drawing/2014/main" xmlns="" id="{00000000-0008-0000-0600-00001E010000}"/>
            </a:ext>
          </a:extLst>
        </xdr:cNvPr>
        <xdr:cNvCxnSpPr/>
      </xdr:nvCxnSpPr>
      <xdr:spPr>
        <a:xfrm>
          <a:off x="9639300" y="6064948"/>
          <a:ext cx="838200" cy="13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126618</xdr:rowOff>
    </xdr:from>
    <xdr:ext cx="599010" cy="259045"/>
    <xdr:sp macro="" textlink="">
      <xdr:nvSpPr>
        <xdr:cNvPr id="287" name="補助費等平均値テキスト">
          <a:extLst>
            <a:ext uri="{FF2B5EF4-FFF2-40B4-BE49-F238E27FC236}">
              <a16:creationId xmlns:a16="http://schemas.microsoft.com/office/drawing/2014/main" xmlns="" id="{00000000-0008-0000-0600-00001F010000}"/>
            </a:ext>
          </a:extLst>
        </xdr:cNvPr>
        <xdr:cNvSpPr txBox="1"/>
      </xdr:nvSpPr>
      <xdr:spPr>
        <a:xfrm>
          <a:off x="10528300" y="57844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103741</xdr:rowOff>
    </xdr:from>
    <xdr:to>
      <xdr:col>55</xdr:col>
      <xdr:colOff>50800</xdr:colOff>
      <xdr:row>35</xdr:row>
      <xdr:rowOff>33891</xdr:rowOff>
    </xdr:to>
    <xdr:sp macro="" textlink="">
      <xdr:nvSpPr>
        <xdr:cNvPr id="288" name="フローチャート: 判断 287">
          <a:extLst>
            <a:ext uri="{FF2B5EF4-FFF2-40B4-BE49-F238E27FC236}">
              <a16:creationId xmlns:a16="http://schemas.microsoft.com/office/drawing/2014/main" xmlns="" id="{00000000-0008-0000-0600-000020010000}"/>
            </a:ext>
          </a:extLst>
        </xdr:cNvPr>
        <xdr:cNvSpPr/>
      </xdr:nvSpPr>
      <xdr:spPr>
        <a:xfrm>
          <a:off x="10426700" y="5933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47199</xdr:rowOff>
    </xdr:from>
    <xdr:to>
      <xdr:col>50</xdr:col>
      <xdr:colOff>114300</xdr:colOff>
      <xdr:row>35</xdr:row>
      <xdr:rowOff>64198</xdr:rowOff>
    </xdr:to>
    <xdr:cxnSp macro="">
      <xdr:nvCxnSpPr>
        <xdr:cNvPr id="289" name="直線コネクタ 288">
          <a:extLst>
            <a:ext uri="{FF2B5EF4-FFF2-40B4-BE49-F238E27FC236}">
              <a16:creationId xmlns:a16="http://schemas.microsoft.com/office/drawing/2014/main" xmlns="" id="{00000000-0008-0000-0600-000021010000}"/>
            </a:ext>
          </a:extLst>
        </xdr:cNvPr>
        <xdr:cNvCxnSpPr/>
      </xdr:nvCxnSpPr>
      <xdr:spPr>
        <a:xfrm>
          <a:off x="8750300" y="6047949"/>
          <a:ext cx="889000" cy="16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107156</xdr:rowOff>
    </xdr:from>
    <xdr:to>
      <xdr:col>50</xdr:col>
      <xdr:colOff>165100</xdr:colOff>
      <xdr:row>35</xdr:row>
      <xdr:rowOff>37306</xdr:rowOff>
    </xdr:to>
    <xdr:sp macro="" textlink="">
      <xdr:nvSpPr>
        <xdr:cNvPr id="290" name="フローチャート: 判断 289">
          <a:extLst>
            <a:ext uri="{FF2B5EF4-FFF2-40B4-BE49-F238E27FC236}">
              <a16:creationId xmlns:a16="http://schemas.microsoft.com/office/drawing/2014/main" xmlns="" id="{00000000-0008-0000-0600-000022010000}"/>
            </a:ext>
          </a:extLst>
        </xdr:cNvPr>
        <xdr:cNvSpPr/>
      </xdr:nvSpPr>
      <xdr:spPr>
        <a:xfrm>
          <a:off x="9588500" y="5936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53833</xdr:rowOff>
    </xdr:from>
    <xdr:ext cx="599010" cy="259045"/>
    <xdr:sp macro="" textlink="">
      <xdr:nvSpPr>
        <xdr:cNvPr id="291" name="テキスト ボックス 290">
          <a:extLst>
            <a:ext uri="{FF2B5EF4-FFF2-40B4-BE49-F238E27FC236}">
              <a16:creationId xmlns:a16="http://schemas.microsoft.com/office/drawing/2014/main" xmlns="" id="{00000000-0008-0000-0600-000023010000}"/>
            </a:ext>
          </a:extLst>
        </xdr:cNvPr>
        <xdr:cNvSpPr txBox="1"/>
      </xdr:nvSpPr>
      <xdr:spPr>
        <a:xfrm>
          <a:off x="9339795" y="5711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47199</xdr:rowOff>
    </xdr:from>
    <xdr:to>
      <xdr:col>45</xdr:col>
      <xdr:colOff>177800</xdr:colOff>
      <xdr:row>35</xdr:row>
      <xdr:rowOff>93569</xdr:rowOff>
    </xdr:to>
    <xdr:cxnSp macro="">
      <xdr:nvCxnSpPr>
        <xdr:cNvPr id="292" name="直線コネクタ 291">
          <a:extLst>
            <a:ext uri="{FF2B5EF4-FFF2-40B4-BE49-F238E27FC236}">
              <a16:creationId xmlns:a16="http://schemas.microsoft.com/office/drawing/2014/main" xmlns="" id="{00000000-0008-0000-0600-000024010000}"/>
            </a:ext>
          </a:extLst>
        </xdr:cNvPr>
        <xdr:cNvCxnSpPr/>
      </xdr:nvCxnSpPr>
      <xdr:spPr>
        <a:xfrm flipV="1">
          <a:off x="7861300" y="6047949"/>
          <a:ext cx="889000" cy="46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130363</xdr:rowOff>
    </xdr:from>
    <xdr:to>
      <xdr:col>46</xdr:col>
      <xdr:colOff>38100</xdr:colOff>
      <xdr:row>35</xdr:row>
      <xdr:rowOff>60513</xdr:rowOff>
    </xdr:to>
    <xdr:sp macro="" textlink="">
      <xdr:nvSpPr>
        <xdr:cNvPr id="293" name="フローチャート: 判断 292">
          <a:extLst>
            <a:ext uri="{FF2B5EF4-FFF2-40B4-BE49-F238E27FC236}">
              <a16:creationId xmlns:a16="http://schemas.microsoft.com/office/drawing/2014/main" xmlns="" id="{00000000-0008-0000-0600-000025010000}"/>
            </a:ext>
          </a:extLst>
        </xdr:cNvPr>
        <xdr:cNvSpPr/>
      </xdr:nvSpPr>
      <xdr:spPr>
        <a:xfrm>
          <a:off x="8699500" y="595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77040</xdr:rowOff>
    </xdr:from>
    <xdr:ext cx="599010" cy="259045"/>
    <xdr:sp macro="" textlink="">
      <xdr:nvSpPr>
        <xdr:cNvPr id="294" name="テキスト ボックス 293">
          <a:extLst>
            <a:ext uri="{FF2B5EF4-FFF2-40B4-BE49-F238E27FC236}">
              <a16:creationId xmlns:a16="http://schemas.microsoft.com/office/drawing/2014/main" xmlns="" id="{00000000-0008-0000-0600-000026010000}"/>
            </a:ext>
          </a:extLst>
        </xdr:cNvPr>
        <xdr:cNvSpPr txBox="1"/>
      </xdr:nvSpPr>
      <xdr:spPr>
        <a:xfrm>
          <a:off x="8450795" y="5734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158464</xdr:rowOff>
    </xdr:from>
    <xdr:to>
      <xdr:col>41</xdr:col>
      <xdr:colOff>50800</xdr:colOff>
      <xdr:row>35</xdr:row>
      <xdr:rowOff>93569</xdr:rowOff>
    </xdr:to>
    <xdr:cxnSp macro="">
      <xdr:nvCxnSpPr>
        <xdr:cNvPr id="295" name="直線コネクタ 294">
          <a:extLst>
            <a:ext uri="{FF2B5EF4-FFF2-40B4-BE49-F238E27FC236}">
              <a16:creationId xmlns:a16="http://schemas.microsoft.com/office/drawing/2014/main" xmlns="" id="{00000000-0008-0000-0600-000027010000}"/>
            </a:ext>
          </a:extLst>
        </xdr:cNvPr>
        <xdr:cNvCxnSpPr/>
      </xdr:nvCxnSpPr>
      <xdr:spPr>
        <a:xfrm>
          <a:off x="6972300" y="5987764"/>
          <a:ext cx="889000" cy="106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151212</xdr:rowOff>
    </xdr:from>
    <xdr:to>
      <xdr:col>41</xdr:col>
      <xdr:colOff>101600</xdr:colOff>
      <xdr:row>35</xdr:row>
      <xdr:rowOff>81362</xdr:rowOff>
    </xdr:to>
    <xdr:sp macro="" textlink="">
      <xdr:nvSpPr>
        <xdr:cNvPr id="296" name="フローチャート: 判断 295">
          <a:extLst>
            <a:ext uri="{FF2B5EF4-FFF2-40B4-BE49-F238E27FC236}">
              <a16:creationId xmlns:a16="http://schemas.microsoft.com/office/drawing/2014/main" xmlns="" id="{00000000-0008-0000-0600-000028010000}"/>
            </a:ext>
          </a:extLst>
        </xdr:cNvPr>
        <xdr:cNvSpPr/>
      </xdr:nvSpPr>
      <xdr:spPr>
        <a:xfrm>
          <a:off x="7810500" y="5980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97889</xdr:rowOff>
    </xdr:from>
    <xdr:ext cx="599010" cy="259045"/>
    <xdr:sp macro="" textlink="">
      <xdr:nvSpPr>
        <xdr:cNvPr id="297" name="テキスト ボックス 296">
          <a:extLst>
            <a:ext uri="{FF2B5EF4-FFF2-40B4-BE49-F238E27FC236}">
              <a16:creationId xmlns:a16="http://schemas.microsoft.com/office/drawing/2014/main" xmlns="" id="{00000000-0008-0000-0600-000029010000}"/>
            </a:ext>
          </a:extLst>
        </xdr:cNvPr>
        <xdr:cNvSpPr txBox="1"/>
      </xdr:nvSpPr>
      <xdr:spPr>
        <a:xfrm>
          <a:off x="7561795" y="5755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28358</xdr:rowOff>
    </xdr:from>
    <xdr:to>
      <xdr:col>36</xdr:col>
      <xdr:colOff>165100</xdr:colOff>
      <xdr:row>35</xdr:row>
      <xdr:rowOff>129958</xdr:rowOff>
    </xdr:to>
    <xdr:sp macro="" textlink="">
      <xdr:nvSpPr>
        <xdr:cNvPr id="298" name="フローチャート: 判断 297">
          <a:extLst>
            <a:ext uri="{FF2B5EF4-FFF2-40B4-BE49-F238E27FC236}">
              <a16:creationId xmlns:a16="http://schemas.microsoft.com/office/drawing/2014/main" xmlns="" id="{00000000-0008-0000-0600-00002A010000}"/>
            </a:ext>
          </a:extLst>
        </xdr:cNvPr>
        <xdr:cNvSpPr/>
      </xdr:nvSpPr>
      <xdr:spPr>
        <a:xfrm>
          <a:off x="6921500" y="6029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121085</xdr:rowOff>
    </xdr:from>
    <xdr:ext cx="599010" cy="259045"/>
    <xdr:sp macro="" textlink="">
      <xdr:nvSpPr>
        <xdr:cNvPr id="299" name="テキスト ボックス 298">
          <a:extLst>
            <a:ext uri="{FF2B5EF4-FFF2-40B4-BE49-F238E27FC236}">
              <a16:creationId xmlns:a16="http://schemas.microsoft.com/office/drawing/2014/main" xmlns="" id="{00000000-0008-0000-0600-00002B010000}"/>
            </a:ext>
          </a:extLst>
        </xdr:cNvPr>
        <xdr:cNvSpPr txBox="1"/>
      </xdr:nvSpPr>
      <xdr:spPr>
        <a:xfrm>
          <a:off x="6672795" y="6121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xmlns=""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xmlns=""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xmlns=""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xmlns=""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xmlns=""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27196</xdr:rowOff>
    </xdr:from>
    <xdr:to>
      <xdr:col>55</xdr:col>
      <xdr:colOff>50800</xdr:colOff>
      <xdr:row>35</xdr:row>
      <xdr:rowOff>128796</xdr:rowOff>
    </xdr:to>
    <xdr:sp macro="" textlink="">
      <xdr:nvSpPr>
        <xdr:cNvPr id="305" name="楕円 304">
          <a:extLst>
            <a:ext uri="{FF2B5EF4-FFF2-40B4-BE49-F238E27FC236}">
              <a16:creationId xmlns:a16="http://schemas.microsoft.com/office/drawing/2014/main" xmlns="" id="{00000000-0008-0000-0600-000031010000}"/>
            </a:ext>
          </a:extLst>
        </xdr:cNvPr>
        <xdr:cNvSpPr/>
      </xdr:nvSpPr>
      <xdr:spPr>
        <a:xfrm>
          <a:off x="10426700" y="6027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5623</xdr:rowOff>
    </xdr:from>
    <xdr:ext cx="599010" cy="259045"/>
    <xdr:sp macro="" textlink="">
      <xdr:nvSpPr>
        <xdr:cNvPr id="306" name="補助費等該当値テキスト">
          <a:extLst>
            <a:ext uri="{FF2B5EF4-FFF2-40B4-BE49-F238E27FC236}">
              <a16:creationId xmlns:a16="http://schemas.microsoft.com/office/drawing/2014/main" xmlns="" id="{00000000-0008-0000-0600-000032010000}"/>
            </a:ext>
          </a:extLst>
        </xdr:cNvPr>
        <xdr:cNvSpPr txBox="1"/>
      </xdr:nvSpPr>
      <xdr:spPr>
        <a:xfrm>
          <a:off x="10528300" y="6006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13398</xdr:rowOff>
    </xdr:from>
    <xdr:to>
      <xdr:col>50</xdr:col>
      <xdr:colOff>165100</xdr:colOff>
      <xdr:row>35</xdr:row>
      <xdr:rowOff>114998</xdr:rowOff>
    </xdr:to>
    <xdr:sp macro="" textlink="">
      <xdr:nvSpPr>
        <xdr:cNvPr id="307" name="楕円 306">
          <a:extLst>
            <a:ext uri="{FF2B5EF4-FFF2-40B4-BE49-F238E27FC236}">
              <a16:creationId xmlns:a16="http://schemas.microsoft.com/office/drawing/2014/main" xmlns="" id="{00000000-0008-0000-0600-000033010000}"/>
            </a:ext>
          </a:extLst>
        </xdr:cNvPr>
        <xdr:cNvSpPr/>
      </xdr:nvSpPr>
      <xdr:spPr>
        <a:xfrm>
          <a:off x="9588500" y="6014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106125</xdr:rowOff>
    </xdr:from>
    <xdr:ext cx="599010" cy="259045"/>
    <xdr:sp macro="" textlink="">
      <xdr:nvSpPr>
        <xdr:cNvPr id="308" name="テキスト ボックス 307">
          <a:extLst>
            <a:ext uri="{FF2B5EF4-FFF2-40B4-BE49-F238E27FC236}">
              <a16:creationId xmlns:a16="http://schemas.microsoft.com/office/drawing/2014/main" xmlns="" id="{00000000-0008-0000-0600-000034010000}"/>
            </a:ext>
          </a:extLst>
        </xdr:cNvPr>
        <xdr:cNvSpPr txBox="1"/>
      </xdr:nvSpPr>
      <xdr:spPr>
        <a:xfrm>
          <a:off x="9339795" y="6106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167849</xdr:rowOff>
    </xdr:from>
    <xdr:to>
      <xdr:col>46</xdr:col>
      <xdr:colOff>38100</xdr:colOff>
      <xdr:row>35</xdr:row>
      <xdr:rowOff>97999</xdr:rowOff>
    </xdr:to>
    <xdr:sp macro="" textlink="">
      <xdr:nvSpPr>
        <xdr:cNvPr id="309" name="楕円 308">
          <a:extLst>
            <a:ext uri="{FF2B5EF4-FFF2-40B4-BE49-F238E27FC236}">
              <a16:creationId xmlns:a16="http://schemas.microsoft.com/office/drawing/2014/main" xmlns="" id="{00000000-0008-0000-0600-000035010000}"/>
            </a:ext>
          </a:extLst>
        </xdr:cNvPr>
        <xdr:cNvSpPr/>
      </xdr:nvSpPr>
      <xdr:spPr>
        <a:xfrm>
          <a:off x="8699500" y="5997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89126</xdr:rowOff>
    </xdr:from>
    <xdr:ext cx="599010" cy="259045"/>
    <xdr:sp macro="" textlink="">
      <xdr:nvSpPr>
        <xdr:cNvPr id="310" name="テキスト ボックス 309">
          <a:extLst>
            <a:ext uri="{FF2B5EF4-FFF2-40B4-BE49-F238E27FC236}">
              <a16:creationId xmlns:a16="http://schemas.microsoft.com/office/drawing/2014/main" xmlns="" id="{00000000-0008-0000-0600-000036010000}"/>
            </a:ext>
          </a:extLst>
        </xdr:cNvPr>
        <xdr:cNvSpPr txBox="1"/>
      </xdr:nvSpPr>
      <xdr:spPr>
        <a:xfrm>
          <a:off x="8450795" y="6089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42769</xdr:rowOff>
    </xdr:from>
    <xdr:to>
      <xdr:col>41</xdr:col>
      <xdr:colOff>101600</xdr:colOff>
      <xdr:row>35</xdr:row>
      <xdr:rowOff>144369</xdr:rowOff>
    </xdr:to>
    <xdr:sp macro="" textlink="">
      <xdr:nvSpPr>
        <xdr:cNvPr id="311" name="楕円 310">
          <a:extLst>
            <a:ext uri="{FF2B5EF4-FFF2-40B4-BE49-F238E27FC236}">
              <a16:creationId xmlns:a16="http://schemas.microsoft.com/office/drawing/2014/main" xmlns="" id="{00000000-0008-0000-0600-000037010000}"/>
            </a:ext>
          </a:extLst>
        </xdr:cNvPr>
        <xdr:cNvSpPr/>
      </xdr:nvSpPr>
      <xdr:spPr>
        <a:xfrm>
          <a:off x="7810500" y="6043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135496</xdr:rowOff>
    </xdr:from>
    <xdr:ext cx="599010" cy="259045"/>
    <xdr:sp macro="" textlink="">
      <xdr:nvSpPr>
        <xdr:cNvPr id="312" name="テキスト ボックス 311">
          <a:extLst>
            <a:ext uri="{FF2B5EF4-FFF2-40B4-BE49-F238E27FC236}">
              <a16:creationId xmlns:a16="http://schemas.microsoft.com/office/drawing/2014/main" xmlns="" id="{00000000-0008-0000-0600-000038010000}"/>
            </a:ext>
          </a:extLst>
        </xdr:cNvPr>
        <xdr:cNvSpPr txBox="1"/>
      </xdr:nvSpPr>
      <xdr:spPr>
        <a:xfrm>
          <a:off x="7561795" y="6136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107664</xdr:rowOff>
    </xdr:from>
    <xdr:to>
      <xdr:col>36</xdr:col>
      <xdr:colOff>165100</xdr:colOff>
      <xdr:row>35</xdr:row>
      <xdr:rowOff>37814</xdr:rowOff>
    </xdr:to>
    <xdr:sp macro="" textlink="">
      <xdr:nvSpPr>
        <xdr:cNvPr id="313" name="楕円 312">
          <a:extLst>
            <a:ext uri="{FF2B5EF4-FFF2-40B4-BE49-F238E27FC236}">
              <a16:creationId xmlns:a16="http://schemas.microsoft.com/office/drawing/2014/main" xmlns="" id="{00000000-0008-0000-0600-000039010000}"/>
            </a:ext>
          </a:extLst>
        </xdr:cNvPr>
        <xdr:cNvSpPr/>
      </xdr:nvSpPr>
      <xdr:spPr>
        <a:xfrm>
          <a:off x="6921500" y="5936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33</xdr:row>
      <xdr:rowOff>54341</xdr:rowOff>
    </xdr:from>
    <xdr:ext cx="599010" cy="259045"/>
    <xdr:sp macro="" textlink="">
      <xdr:nvSpPr>
        <xdr:cNvPr id="314" name="テキスト ボックス 313">
          <a:extLst>
            <a:ext uri="{FF2B5EF4-FFF2-40B4-BE49-F238E27FC236}">
              <a16:creationId xmlns:a16="http://schemas.microsoft.com/office/drawing/2014/main" xmlns="" id="{00000000-0008-0000-0600-00003A010000}"/>
            </a:ext>
          </a:extLst>
        </xdr:cNvPr>
        <xdr:cNvSpPr txBox="1"/>
      </xdr:nvSpPr>
      <xdr:spPr>
        <a:xfrm>
          <a:off x="6672795" y="5712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xmlns=""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xmlns=""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xmlns=""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xmlns=""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xmlns=""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xmlns=""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xmlns=""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xmlns=""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xmlns=""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xmlns=""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a:extLst>
            <a:ext uri="{FF2B5EF4-FFF2-40B4-BE49-F238E27FC236}">
              <a16:creationId xmlns:a16="http://schemas.microsoft.com/office/drawing/2014/main" xmlns="" id="{00000000-0008-0000-0600-000045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a:extLst>
            <a:ext uri="{FF2B5EF4-FFF2-40B4-BE49-F238E27FC236}">
              <a16:creationId xmlns:a16="http://schemas.microsoft.com/office/drawing/2014/main" xmlns="" id="{00000000-0008-0000-0600-000046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a:extLst>
            <a:ext uri="{FF2B5EF4-FFF2-40B4-BE49-F238E27FC236}">
              <a16:creationId xmlns:a16="http://schemas.microsoft.com/office/drawing/2014/main" xmlns="" id="{00000000-0008-0000-0600-000047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8" name="テキスト ボックス 327">
          <a:extLst>
            <a:ext uri="{FF2B5EF4-FFF2-40B4-BE49-F238E27FC236}">
              <a16:creationId xmlns:a16="http://schemas.microsoft.com/office/drawing/2014/main" xmlns="" id="{00000000-0008-0000-0600-000048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a:extLst>
            <a:ext uri="{FF2B5EF4-FFF2-40B4-BE49-F238E27FC236}">
              <a16:creationId xmlns:a16="http://schemas.microsoft.com/office/drawing/2014/main" xmlns="" id="{00000000-0008-0000-0600-00004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0" name="テキスト ボックス 329">
          <a:extLst>
            <a:ext uri="{FF2B5EF4-FFF2-40B4-BE49-F238E27FC236}">
              <a16:creationId xmlns:a16="http://schemas.microsoft.com/office/drawing/2014/main" xmlns="" id="{00000000-0008-0000-0600-00004A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a:extLst>
            <a:ext uri="{FF2B5EF4-FFF2-40B4-BE49-F238E27FC236}">
              <a16:creationId xmlns:a16="http://schemas.microsoft.com/office/drawing/2014/main" xmlns="" id="{00000000-0008-0000-0600-00004B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2" name="テキスト ボックス 331">
          <a:extLst>
            <a:ext uri="{FF2B5EF4-FFF2-40B4-BE49-F238E27FC236}">
              <a16:creationId xmlns:a16="http://schemas.microsoft.com/office/drawing/2014/main" xmlns="" id="{00000000-0008-0000-0600-00004C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a:extLst>
            <a:ext uri="{FF2B5EF4-FFF2-40B4-BE49-F238E27FC236}">
              <a16:creationId xmlns:a16="http://schemas.microsoft.com/office/drawing/2014/main" xmlns="" id="{00000000-0008-0000-0600-00004D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4" name="テキスト ボックス 333">
          <a:extLst>
            <a:ext uri="{FF2B5EF4-FFF2-40B4-BE49-F238E27FC236}">
              <a16:creationId xmlns:a16="http://schemas.microsoft.com/office/drawing/2014/main" xmlns="" id="{00000000-0008-0000-0600-00004E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xmlns="" id="{00000000-0008-0000-06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a:extLst>
            <a:ext uri="{FF2B5EF4-FFF2-40B4-BE49-F238E27FC236}">
              <a16:creationId xmlns:a16="http://schemas.microsoft.com/office/drawing/2014/main" xmlns="" id="{00000000-0008-0000-0600-00005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a:extLst>
            <a:ext uri="{FF2B5EF4-FFF2-40B4-BE49-F238E27FC236}">
              <a16:creationId xmlns:a16="http://schemas.microsoft.com/office/drawing/2014/main" xmlns="" id="{00000000-0008-0000-06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150528</xdr:rowOff>
    </xdr:from>
    <xdr:to>
      <xdr:col>54</xdr:col>
      <xdr:colOff>189865</xdr:colOff>
      <xdr:row>58</xdr:row>
      <xdr:rowOff>84470</xdr:rowOff>
    </xdr:to>
    <xdr:cxnSp macro="">
      <xdr:nvCxnSpPr>
        <xdr:cNvPr id="338" name="直線コネクタ 337">
          <a:extLst>
            <a:ext uri="{FF2B5EF4-FFF2-40B4-BE49-F238E27FC236}">
              <a16:creationId xmlns:a16="http://schemas.microsoft.com/office/drawing/2014/main" xmlns="" id="{00000000-0008-0000-0600-000052010000}"/>
            </a:ext>
          </a:extLst>
        </xdr:cNvPr>
        <xdr:cNvCxnSpPr/>
      </xdr:nvCxnSpPr>
      <xdr:spPr>
        <a:xfrm flipV="1">
          <a:off x="10475595" y="8551578"/>
          <a:ext cx="1270" cy="1476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88297</xdr:rowOff>
    </xdr:from>
    <xdr:ext cx="534377" cy="259045"/>
    <xdr:sp macro="" textlink="">
      <xdr:nvSpPr>
        <xdr:cNvPr id="339" name="普通建設事業費最小値テキスト">
          <a:extLst>
            <a:ext uri="{FF2B5EF4-FFF2-40B4-BE49-F238E27FC236}">
              <a16:creationId xmlns:a16="http://schemas.microsoft.com/office/drawing/2014/main" xmlns="" id="{00000000-0008-0000-0600-000053010000}"/>
            </a:ext>
          </a:extLst>
        </xdr:cNvPr>
        <xdr:cNvSpPr txBox="1"/>
      </xdr:nvSpPr>
      <xdr:spPr>
        <a:xfrm>
          <a:off x="10528300" y="10032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84470</xdr:rowOff>
    </xdr:from>
    <xdr:to>
      <xdr:col>55</xdr:col>
      <xdr:colOff>88900</xdr:colOff>
      <xdr:row>58</xdr:row>
      <xdr:rowOff>84470</xdr:rowOff>
    </xdr:to>
    <xdr:cxnSp macro="">
      <xdr:nvCxnSpPr>
        <xdr:cNvPr id="340" name="直線コネクタ 339">
          <a:extLst>
            <a:ext uri="{FF2B5EF4-FFF2-40B4-BE49-F238E27FC236}">
              <a16:creationId xmlns:a16="http://schemas.microsoft.com/office/drawing/2014/main" xmlns="" id="{00000000-0008-0000-0600-000054010000}"/>
            </a:ext>
          </a:extLst>
        </xdr:cNvPr>
        <xdr:cNvCxnSpPr/>
      </xdr:nvCxnSpPr>
      <xdr:spPr>
        <a:xfrm>
          <a:off x="10388600" y="10028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97205</xdr:rowOff>
    </xdr:from>
    <xdr:ext cx="599010" cy="259045"/>
    <xdr:sp macro="" textlink="">
      <xdr:nvSpPr>
        <xdr:cNvPr id="341" name="普通建設事業費最大値テキスト">
          <a:extLst>
            <a:ext uri="{FF2B5EF4-FFF2-40B4-BE49-F238E27FC236}">
              <a16:creationId xmlns:a16="http://schemas.microsoft.com/office/drawing/2014/main" xmlns="" id="{00000000-0008-0000-0600-000055010000}"/>
            </a:ext>
          </a:extLst>
        </xdr:cNvPr>
        <xdr:cNvSpPr txBox="1"/>
      </xdr:nvSpPr>
      <xdr:spPr>
        <a:xfrm>
          <a:off x="10528300" y="8326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150528</xdr:rowOff>
    </xdr:from>
    <xdr:to>
      <xdr:col>55</xdr:col>
      <xdr:colOff>88900</xdr:colOff>
      <xdr:row>49</xdr:row>
      <xdr:rowOff>150528</xdr:rowOff>
    </xdr:to>
    <xdr:cxnSp macro="">
      <xdr:nvCxnSpPr>
        <xdr:cNvPr id="342" name="直線コネクタ 341">
          <a:extLst>
            <a:ext uri="{FF2B5EF4-FFF2-40B4-BE49-F238E27FC236}">
              <a16:creationId xmlns:a16="http://schemas.microsoft.com/office/drawing/2014/main" xmlns="" id="{00000000-0008-0000-0600-000056010000}"/>
            </a:ext>
          </a:extLst>
        </xdr:cNvPr>
        <xdr:cNvCxnSpPr/>
      </xdr:nvCxnSpPr>
      <xdr:spPr>
        <a:xfrm>
          <a:off x="10388600" y="8551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105056</xdr:rowOff>
    </xdr:from>
    <xdr:to>
      <xdr:col>55</xdr:col>
      <xdr:colOff>0</xdr:colOff>
      <xdr:row>57</xdr:row>
      <xdr:rowOff>169620</xdr:rowOff>
    </xdr:to>
    <xdr:cxnSp macro="">
      <xdr:nvCxnSpPr>
        <xdr:cNvPr id="343" name="直線コネクタ 342">
          <a:extLst>
            <a:ext uri="{FF2B5EF4-FFF2-40B4-BE49-F238E27FC236}">
              <a16:creationId xmlns:a16="http://schemas.microsoft.com/office/drawing/2014/main" xmlns="" id="{00000000-0008-0000-0600-000057010000}"/>
            </a:ext>
          </a:extLst>
        </xdr:cNvPr>
        <xdr:cNvCxnSpPr/>
      </xdr:nvCxnSpPr>
      <xdr:spPr>
        <a:xfrm flipV="1">
          <a:off x="9639300" y="9877706"/>
          <a:ext cx="838200" cy="6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64164</xdr:rowOff>
    </xdr:from>
    <xdr:ext cx="599010" cy="259045"/>
    <xdr:sp macro="" textlink="">
      <xdr:nvSpPr>
        <xdr:cNvPr id="344" name="普通建設事業費平均値テキスト">
          <a:extLst>
            <a:ext uri="{FF2B5EF4-FFF2-40B4-BE49-F238E27FC236}">
              <a16:creationId xmlns:a16="http://schemas.microsoft.com/office/drawing/2014/main" xmlns="" id="{00000000-0008-0000-0600-000058010000}"/>
            </a:ext>
          </a:extLst>
        </xdr:cNvPr>
        <xdr:cNvSpPr txBox="1"/>
      </xdr:nvSpPr>
      <xdr:spPr>
        <a:xfrm>
          <a:off x="10528300" y="93224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41287</xdr:rowOff>
    </xdr:from>
    <xdr:to>
      <xdr:col>55</xdr:col>
      <xdr:colOff>50800</xdr:colOff>
      <xdr:row>55</xdr:row>
      <xdr:rowOff>142887</xdr:rowOff>
    </xdr:to>
    <xdr:sp macro="" textlink="">
      <xdr:nvSpPr>
        <xdr:cNvPr id="345" name="フローチャート: 判断 344">
          <a:extLst>
            <a:ext uri="{FF2B5EF4-FFF2-40B4-BE49-F238E27FC236}">
              <a16:creationId xmlns:a16="http://schemas.microsoft.com/office/drawing/2014/main" xmlns="" id="{00000000-0008-0000-0600-000059010000}"/>
            </a:ext>
          </a:extLst>
        </xdr:cNvPr>
        <xdr:cNvSpPr/>
      </xdr:nvSpPr>
      <xdr:spPr>
        <a:xfrm>
          <a:off x="10426700" y="947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88932</xdr:rowOff>
    </xdr:from>
    <xdr:to>
      <xdr:col>50</xdr:col>
      <xdr:colOff>114300</xdr:colOff>
      <xdr:row>57</xdr:row>
      <xdr:rowOff>169620</xdr:rowOff>
    </xdr:to>
    <xdr:cxnSp macro="">
      <xdr:nvCxnSpPr>
        <xdr:cNvPr id="346" name="直線コネクタ 345">
          <a:extLst>
            <a:ext uri="{FF2B5EF4-FFF2-40B4-BE49-F238E27FC236}">
              <a16:creationId xmlns:a16="http://schemas.microsoft.com/office/drawing/2014/main" xmlns="" id="{00000000-0008-0000-0600-00005A010000}"/>
            </a:ext>
          </a:extLst>
        </xdr:cNvPr>
        <xdr:cNvCxnSpPr/>
      </xdr:nvCxnSpPr>
      <xdr:spPr>
        <a:xfrm>
          <a:off x="8750300" y="9861582"/>
          <a:ext cx="889000" cy="80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77965</xdr:rowOff>
    </xdr:from>
    <xdr:to>
      <xdr:col>50</xdr:col>
      <xdr:colOff>165100</xdr:colOff>
      <xdr:row>55</xdr:row>
      <xdr:rowOff>8115</xdr:rowOff>
    </xdr:to>
    <xdr:sp macro="" textlink="">
      <xdr:nvSpPr>
        <xdr:cNvPr id="347" name="フローチャート: 判断 346">
          <a:extLst>
            <a:ext uri="{FF2B5EF4-FFF2-40B4-BE49-F238E27FC236}">
              <a16:creationId xmlns:a16="http://schemas.microsoft.com/office/drawing/2014/main" xmlns="" id="{00000000-0008-0000-0600-00005B010000}"/>
            </a:ext>
          </a:extLst>
        </xdr:cNvPr>
        <xdr:cNvSpPr/>
      </xdr:nvSpPr>
      <xdr:spPr>
        <a:xfrm>
          <a:off x="9588500" y="933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24642</xdr:rowOff>
    </xdr:from>
    <xdr:ext cx="599010" cy="259045"/>
    <xdr:sp macro="" textlink="">
      <xdr:nvSpPr>
        <xdr:cNvPr id="348" name="テキスト ボックス 347">
          <a:extLst>
            <a:ext uri="{FF2B5EF4-FFF2-40B4-BE49-F238E27FC236}">
              <a16:creationId xmlns:a16="http://schemas.microsoft.com/office/drawing/2014/main" xmlns="" id="{00000000-0008-0000-0600-00005C010000}"/>
            </a:ext>
          </a:extLst>
        </xdr:cNvPr>
        <xdr:cNvSpPr txBox="1"/>
      </xdr:nvSpPr>
      <xdr:spPr>
        <a:xfrm>
          <a:off x="9339795" y="9111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88932</xdr:rowOff>
    </xdr:from>
    <xdr:to>
      <xdr:col>45</xdr:col>
      <xdr:colOff>177800</xdr:colOff>
      <xdr:row>57</xdr:row>
      <xdr:rowOff>124185</xdr:rowOff>
    </xdr:to>
    <xdr:cxnSp macro="">
      <xdr:nvCxnSpPr>
        <xdr:cNvPr id="349" name="直線コネクタ 348">
          <a:extLst>
            <a:ext uri="{FF2B5EF4-FFF2-40B4-BE49-F238E27FC236}">
              <a16:creationId xmlns:a16="http://schemas.microsoft.com/office/drawing/2014/main" xmlns="" id="{00000000-0008-0000-0600-00005D010000}"/>
            </a:ext>
          </a:extLst>
        </xdr:cNvPr>
        <xdr:cNvCxnSpPr/>
      </xdr:nvCxnSpPr>
      <xdr:spPr>
        <a:xfrm flipV="1">
          <a:off x="7861300" y="9861582"/>
          <a:ext cx="889000" cy="35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36063</xdr:rowOff>
    </xdr:from>
    <xdr:to>
      <xdr:col>46</xdr:col>
      <xdr:colOff>38100</xdr:colOff>
      <xdr:row>55</xdr:row>
      <xdr:rowOff>137663</xdr:rowOff>
    </xdr:to>
    <xdr:sp macro="" textlink="">
      <xdr:nvSpPr>
        <xdr:cNvPr id="350" name="フローチャート: 判断 349">
          <a:extLst>
            <a:ext uri="{FF2B5EF4-FFF2-40B4-BE49-F238E27FC236}">
              <a16:creationId xmlns:a16="http://schemas.microsoft.com/office/drawing/2014/main" xmlns="" id="{00000000-0008-0000-0600-00005E010000}"/>
            </a:ext>
          </a:extLst>
        </xdr:cNvPr>
        <xdr:cNvSpPr/>
      </xdr:nvSpPr>
      <xdr:spPr>
        <a:xfrm>
          <a:off x="8699500" y="9465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154190</xdr:rowOff>
    </xdr:from>
    <xdr:ext cx="599010" cy="259045"/>
    <xdr:sp macro="" textlink="">
      <xdr:nvSpPr>
        <xdr:cNvPr id="351" name="テキスト ボックス 350">
          <a:extLst>
            <a:ext uri="{FF2B5EF4-FFF2-40B4-BE49-F238E27FC236}">
              <a16:creationId xmlns:a16="http://schemas.microsoft.com/office/drawing/2014/main" xmlns="" id="{00000000-0008-0000-0600-00005F010000}"/>
            </a:ext>
          </a:extLst>
        </xdr:cNvPr>
        <xdr:cNvSpPr txBox="1"/>
      </xdr:nvSpPr>
      <xdr:spPr>
        <a:xfrm>
          <a:off x="8450795" y="9241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102339</xdr:rowOff>
    </xdr:from>
    <xdr:to>
      <xdr:col>41</xdr:col>
      <xdr:colOff>50800</xdr:colOff>
      <xdr:row>57</xdr:row>
      <xdr:rowOff>124185</xdr:rowOff>
    </xdr:to>
    <xdr:cxnSp macro="">
      <xdr:nvCxnSpPr>
        <xdr:cNvPr id="352" name="直線コネクタ 351">
          <a:extLst>
            <a:ext uri="{FF2B5EF4-FFF2-40B4-BE49-F238E27FC236}">
              <a16:creationId xmlns:a16="http://schemas.microsoft.com/office/drawing/2014/main" xmlns="" id="{00000000-0008-0000-0600-000060010000}"/>
            </a:ext>
          </a:extLst>
        </xdr:cNvPr>
        <xdr:cNvCxnSpPr/>
      </xdr:nvCxnSpPr>
      <xdr:spPr>
        <a:xfrm>
          <a:off x="6972300" y="9874989"/>
          <a:ext cx="889000" cy="2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61495</xdr:rowOff>
    </xdr:from>
    <xdr:to>
      <xdr:col>41</xdr:col>
      <xdr:colOff>101600</xdr:colOff>
      <xdr:row>55</xdr:row>
      <xdr:rowOff>163095</xdr:rowOff>
    </xdr:to>
    <xdr:sp macro="" textlink="">
      <xdr:nvSpPr>
        <xdr:cNvPr id="353" name="フローチャート: 判断 352">
          <a:extLst>
            <a:ext uri="{FF2B5EF4-FFF2-40B4-BE49-F238E27FC236}">
              <a16:creationId xmlns:a16="http://schemas.microsoft.com/office/drawing/2014/main" xmlns="" id="{00000000-0008-0000-0600-000061010000}"/>
            </a:ext>
          </a:extLst>
        </xdr:cNvPr>
        <xdr:cNvSpPr/>
      </xdr:nvSpPr>
      <xdr:spPr>
        <a:xfrm>
          <a:off x="7810500" y="9491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8172</xdr:rowOff>
    </xdr:from>
    <xdr:ext cx="599010" cy="259045"/>
    <xdr:sp macro="" textlink="">
      <xdr:nvSpPr>
        <xdr:cNvPr id="354" name="テキスト ボックス 353">
          <a:extLst>
            <a:ext uri="{FF2B5EF4-FFF2-40B4-BE49-F238E27FC236}">
              <a16:creationId xmlns:a16="http://schemas.microsoft.com/office/drawing/2014/main" xmlns="" id="{00000000-0008-0000-0600-000062010000}"/>
            </a:ext>
          </a:extLst>
        </xdr:cNvPr>
        <xdr:cNvSpPr txBox="1"/>
      </xdr:nvSpPr>
      <xdr:spPr>
        <a:xfrm>
          <a:off x="7561795" y="9266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10128</xdr:rowOff>
    </xdr:from>
    <xdr:to>
      <xdr:col>36</xdr:col>
      <xdr:colOff>165100</xdr:colOff>
      <xdr:row>55</xdr:row>
      <xdr:rowOff>111728</xdr:rowOff>
    </xdr:to>
    <xdr:sp macro="" textlink="">
      <xdr:nvSpPr>
        <xdr:cNvPr id="355" name="フローチャート: 判断 354">
          <a:extLst>
            <a:ext uri="{FF2B5EF4-FFF2-40B4-BE49-F238E27FC236}">
              <a16:creationId xmlns:a16="http://schemas.microsoft.com/office/drawing/2014/main" xmlns="" id="{00000000-0008-0000-0600-000063010000}"/>
            </a:ext>
          </a:extLst>
        </xdr:cNvPr>
        <xdr:cNvSpPr/>
      </xdr:nvSpPr>
      <xdr:spPr>
        <a:xfrm>
          <a:off x="6921500" y="9439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53</xdr:row>
      <xdr:rowOff>128255</xdr:rowOff>
    </xdr:from>
    <xdr:ext cx="599010" cy="259045"/>
    <xdr:sp macro="" textlink="">
      <xdr:nvSpPr>
        <xdr:cNvPr id="356" name="テキスト ボックス 355">
          <a:extLst>
            <a:ext uri="{FF2B5EF4-FFF2-40B4-BE49-F238E27FC236}">
              <a16:creationId xmlns:a16="http://schemas.microsoft.com/office/drawing/2014/main" xmlns="" id="{00000000-0008-0000-0600-000064010000}"/>
            </a:ext>
          </a:extLst>
        </xdr:cNvPr>
        <xdr:cNvSpPr txBox="1"/>
      </xdr:nvSpPr>
      <xdr:spPr>
        <a:xfrm>
          <a:off x="6672795" y="9215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xmlns="" id="{00000000-0008-0000-06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xmlns="" id="{00000000-0008-0000-06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xmlns="" id="{00000000-0008-0000-06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xmlns="" id="{00000000-0008-0000-06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xmlns="" id="{00000000-0008-0000-06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54256</xdr:rowOff>
    </xdr:from>
    <xdr:to>
      <xdr:col>55</xdr:col>
      <xdr:colOff>50800</xdr:colOff>
      <xdr:row>57</xdr:row>
      <xdr:rowOff>155856</xdr:rowOff>
    </xdr:to>
    <xdr:sp macro="" textlink="">
      <xdr:nvSpPr>
        <xdr:cNvPr id="362" name="楕円 361">
          <a:extLst>
            <a:ext uri="{FF2B5EF4-FFF2-40B4-BE49-F238E27FC236}">
              <a16:creationId xmlns:a16="http://schemas.microsoft.com/office/drawing/2014/main" xmlns="" id="{00000000-0008-0000-0600-00006A010000}"/>
            </a:ext>
          </a:extLst>
        </xdr:cNvPr>
        <xdr:cNvSpPr/>
      </xdr:nvSpPr>
      <xdr:spPr>
        <a:xfrm>
          <a:off x="10426700" y="9826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32683</xdr:rowOff>
    </xdr:from>
    <xdr:ext cx="534377" cy="259045"/>
    <xdr:sp macro="" textlink="">
      <xdr:nvSpPr>
        <xdr:cNvPr id="363" name="普通建設事業費該当値テキスト">
          <a:extLst>
            <a:ext uri="{FF2B5EF4-FFF2-40B4-BE49-F238E27FC236}">
              <a16:creationId xmlns:a16="http://schemas.microsoft.com/office/drawing/2014/main" xmlns="" id="{00000000-0008-0000-0600-00006B010000}"/>
            </a:ext>
          </a:extLst>
        </xdr:cNvPr>
        <xdr:cNvSpPr txBox="1"/>
      </xdr:nvSpPr>
      <xdr:spPr>
        <a:xfrm>
          <a:off x="10528300" y="9805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118820</xdr:rowOff>
    </xdr:from>
    <xdr:to>
      <xdr:col>50</xdr:col>
      <xdr:colOff>165100</xdr:colOff>
      <xdr:row>58</xdr:row>
      <xdr:rowOff>48970</xdr:rowOff>
    </xdr:to>
    <xdr:sp macro="" textlink="">
      <xdr:nvSpPr>
        <xdr:cNvPr id="364" name="楕円 363">
          <a:extLst>
            <a:ext uri="{FF2B5EF4-FFF2-40B4-BE49-F238E27FC236}">
              <a16:creationId xmlns:a16="http://schemas.microsoft.com/office/drawing/2014/main" xmlns="" id="{00000000-0008-0000-0600-00006C010000}"/>
            </a:ext>
          </a:extLst>
        </xdr:cNvPr>
        <xdr:cNvSpPr/>
      </xdr:nvSpPr>
      <xdr:spPr>
        <a:xfrm>
          <a:off x="9588500" y="989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40097</xdr:rowOff>
    </xdr:from>
    <xdr:ext cx="534377" cy="259045"/>
    <xdr:sp macro="" textlink="">
      <xdr:nvSpPr>
        <xdr:cNvPr id="365" name="テキスト ボックス 364">
          <a:extLst>
            <a:ext uri="{FF2B5EF4-FFF2-40B4-BE49-F238E27FC236}">
              <a16:creationId xmlns:a16="http://schemas.microsoft.com/office/drawing/2014/main" xmlns="" id="{00000000-0008-0000-0600-00006D010000}"/>
            </a:ext>
          </a:extLst>
        </xdr:cNvPr>
        <xdr:cNvSpPr txBox="1"/>
      </xdr:nvSpPr>
      <xdr:spPr>
        <a:xfrm>
          <a:off x="9372111" y="9984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38132</xdr:rowOff>
    </xdr:from>
    <xdr:to>
      <xdr:col>46</xdr:col>
      <xdr:colOff>38100</xdr:colOff>
      <xdr:row>57</xdr:row>
      <xdr:rowOff>139732</xdr:rowOff>
    </xdr:to>
    <xdr:sp macro="" textlink="">
      <xdr:nvSpPr>
        <xdr:cNvPr id="366" name="楕円 365">
          <a:extLst>
            <a:ext uri="{FF2B5EF4-FFF2-40B4-BE49-F238E27FC236}">
              <a16:creationId xmlns:a16="http://schemas.microsoft.com/office/drawing/2014/main" xmlns="" id="{00000000-0008-0000-0600-00006E010000}"/>
            </a:ext>
          </a:extLst>
        </xdr:cNvPr>
        <xdr:cNvSpPr/>
      </xdr:nvSpPr>
      <xdr:spPr>
        <a:xfrm>
          <a:off x="8699500" y="9810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130859</xdr:rowOff>
    </xdr:from>
    <xdr:ext cx="534377" cy="259045"/>
    <xdr:sp macro="" textlink="">
      <xdr:nvSpPr>
        <xdr:cNvPr id="367" name="テキスト ボックス 366">
          <a:extLst>
            <a:ext uri="{FF2B5EF4-FFF2-40B4-BE49-F238E27FC236}">
              <a16:creationId xmlns:a16="http://schemas.microsoft.com/office/drawing/2014/main" xmlns="" id="{00000000-0008-0000-0600-00006F010000}"/>
            </a:ext>
          </a:extLst>
        </xdr:cNvPr>
        <xdr:cNvSpPr txBox="1"/>
      </xdr:nvSpPr>
      <xdr:spPr>
        <a:xfrm>
          <a:off x="8483111" y="9903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73385</xdr:rowOff>
    </xdr:from>
    <xdr:to>
      <xdr:col>41</xdr:col>
      <xdr:colOff>101600</xdr:colOff>
      <xdr:row>58</xdr:row>
      <xdr:rowOff>3535</xdr:rowOff>
    </xdr:to>
    <xdr:sp macro="" textlink="">
      <xdr:nvSpPr>
        <xdr:cNvPr id="368" name="楕円 367">
          <a:extLst>
            <a:ext uri="{FF2B5EF4-FFF2-40B4-BE49-F238E27FC236}">
              <a16:creationId xmlns:a16="http://schemas.microsoft.com/office/drawing/2014/main" xmlns="" id="{00000000-0008-0000-0600-000070010000}"/>
            </a:ext>
          </a:extLst>
        </xdr:cNvPr>
        <xdr:cNvSpPr/>
      </xdr:nvSpPr>
      <xdr:spPr>
        <a:xfrm>
          <a:off x="7810500" y="9846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166112</xdr:rowOff>
    </xdr:from>
    <xdr:ext cx="534377" cy="259045"/>
    <xdr:sp macro="" textlink="">
      <xdr:nvSpPr>
        <xdr:cNvPr id="369" name="テキスト ボックス 368">
          <a:extLst>
            <a:ext uri="{FF2B5EF4-FFF2-40B4-BE49-F238E27FC236}">
              <a16:creationId xmlns:a16="http://schemas.microsoft.com/office/drawing/2014/main" xmlns="" id="{00000000-0008-0000-0600-000071010000}"/>
            </a:ext>
          </a:extLst>
        </xdr:cNvPr>
        <xdr:cNvSpPr txBox="1"/>
      </xdr:nvSpPr>
      <xdr:spPr>
        <a:xfrm>
          <a:off x="7594111" y="9938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51539</xdr:rowOff>
    </xdr:from>
    <xdr:to>
      <xdr:col>36</xdr:col>
      <xdr:colOff>165100</xdr:colOff>
      <xdr:row>57</xdr:row>
      <xdr:rowOff>153139</xdr:rowOff>
    </xdr:to>
    <xdr:sp macro="" textlink="">
      <xdr:nvSpPr>
        <xdr:cNvPr id="370" name="楕円 369">
          <a:extLst>
            <a:ext uri="{FF2B5EF4-FFF2-40B4-BE49-F238E27FC236}">
              <a16:creationId xmlns:a16="http://schemas.microsoft.com/office/drawing/2014/main" xmlns="" id="{00000000-0008-0000-0600-000072010000}"/>
            </a:ext>
          </a:extLst>
        </xdr:cNvPr>
        <xdr:cNvSpPr/>
      </xdr:nvSpPr>
      <xdr:spPr>
        <a:xfrm>
          <a:off x="6921500" y="9824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144266</xdr:rowOff>
    </xdr:from>
    <xdr:ext cx="534377" cy="259045"/>
    <xdr:sp macro="" textlink="">
      <xdr:nvSpPr>
        <xdr:cNvPr id="371" name="テキスト ボックス 370">
          <a:extLst>
            <a:ext uri="{FF2B5EF4-FFF2-40B4-BE49-F238E27FC236}">
              <a16:creationId xmlns:a16="http://schemas.microsoft.com/office/drawing/2014/main" xmlns="" id="{00000000-0008-0000-0600-000073010000}"/>
            </a:ext>
          </a:extLst>
        </xdr:cNvPr>
        <xdr:cNvSpPr txBox="1"/>
      </xdr:nvSpPr>
      <xdr:spPr>
        <a:xfrm>
          <a:off x="6705111" y="9916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xmlns="" id="{00000000-0008-0000-06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xmlns="" id="{00000000-0008-0000-06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xmlns="" id="{00000000-0008-0000-06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xmlns="" id="{00000000-0008-0000-06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xmlns="" id="{00000000-0008-0000-06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xmlns="" id="{00000000-0008-0000-06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xmlns="" id="{00000000-0008-0000-06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xmlns="" id="{00000000-0008-0000-06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xmlns="" id="{00000000-0008-0000-06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xmlns="" id="{00000000-0008-0000-06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2" name="直線コネクタ 381">
          <a:extLst>
            <a:ext uri="{FF2B5EF4-FFF2-40B4-BE49-F238E27FC236}">
              <a16:creationId xmlns:a16="http://schemas.microsoft.com/office/drawing/2014/main" xmlns="" id="{00000000-0008-0000-0600-00007E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3" name="テキスト ボックス 382">
          <a:extLst>
            <a:ext uri="{FF2B5EF4-FFF2-40B4-BE49-F238E27FC236}">
              <a16:creationId xmlns:a16="http://schemas.microsoft.com/office/drawing/2014/main" xmlns="" id="{00000000-0008-0000-0600-00007F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a:extLst>
            <a:ext uri="{FF2B5EF4-FFF2-40B4-BE49-F238E27FC236}">
              <a16:creationId xmlns:a16="http://schemas.microsoft.com/office/drawing/2014/main" xmlns="" id="{00000000-0008-0000-0600-000080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5" name="テキスト ボックス 384">
          <a:extLst>
            <a:ext uri="{FF2B5EF4-FFF2-40B4-BE49-F238E27FC236}">
              <a16:creationId xmlns:a16="http://schemas.microsoft.com/office/drawing/2014/main" xmlns="" id="{00000000-0008-0000-0600-000081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a:extLst>
            <a:ext uri="{FF2B5EF4-FFF2-40B4-BE49-F238E27FC236}">
              <a16:creationId xmlns:a16="http://schemas.microsoft.com/office/drawing/2014/main" xmlns="" id="{00000000-0008-0000-0600-000082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7" name="テキスト ボックス 386">
          <a:extLst>
            <a:ext uri="{FF2B5EF4-FFF2-40B4-BE49-F238E27FC236}">
              <a16:creationId xmlns:a16="http://schemas.microsoft.com/office/drawing/2014/main" xmlns="" id="{00000000-0008-0000-0600-000083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8" name="直線コネクタ 387">
          <a:extLst>
            <a:ext uri="{FF2B5EF4-FFF2-40B4-BE49-F238E27FC236}">
              <a16:creationId xmlns:a16="http://schemas.microsoft.com/office/drawing/2014/main" xmlns="" id="{00000000-0008-0000-0600-000084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9" name="テキスト ボックス 388">
          <a:extLst>
            <a:ext uri="{FF2B5EF4-FFF2-40B4-BE49-F238E27FC236}">
              <a16:creationId xmlns:a16="http://schemas.microsoft.com/office/drawing/2014/main" xmlns="" id="{00000000-0008-0000-0600-000085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xmlns="" id="{00000000-0008-0000-06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xmlns="" id="{00000000-0008-0000-06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普通建設事業費 （ うち新規整備　）グラフ枠">
          <a:extLst>
            <a:ext uri="{FF2B5EF4-FFF2-40B4-BE49-F238E27FC236}">
              <a16:creationId xmlns:a16="http://schemas.microsoft.com/office/drawing/2014/main" xmlns="" id="{00000000-0008-0000-06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106151</xdr:rowOff>
    </xdr:from>
    <xdr:to>
      <xdr:col>54</xdr:col>
      <xdr:colOff>189865</xdr:colOff>
      <xdr:row>78</xdr:row>
      <xdr:rowOff>139700</xdr:rowOff>
    </xdr:to>
    <xdr:cxnSp macro="">
      <xdr:nvCxnSpPr>
        <xdr:cNvPr id="393" name="直線コネクタ 392">
          <a:extLst>
            <a:ext uri="{FF2B5EF4-FFF2-40B4-BE49-F238E27FC236}">
              <a16:creationId xmlns:a16="http://schemas.microsoft.com/office/drawing/2014/main" xmlns="" id="{00000000-0008-0000-0600-000089010000}"/>
            </a:ext>
          </a:extLst>
        </xdr:cNvPr>
        <xdr:cNvCxnSpPr/>
      </xdr:nvCxnSpPr>
      <xdr:spPr>
        <a:xfrm flipV="1">
          <a:off x="10475595" y="12107651"/>
          <a:ext cx="1270" cy="14051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4" name="普通建設事業費 （ うち新規整備　）最小値テキスト">
          <a:extLst>
            <a:ext uri="{FF2B5EF4-FFF2-40B4-BE49-F238E27FC236}">
              <a16:creationId xmlns:a16="http://schemas.microsoft.com/office/drawing/2014/main" xmlns="" id="{00000000-0008-0000-0600-00008A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5" name="直線コネクタ 394">
          <a:extLst>
            <a:ext uri="{FF2B5EF4-FFF2-40B4-BE49-F238E27FC236}">
              <a16:creationId xmlns:a16="http://schemas.microsoft.com/office/drawing/2014/main" xmlns="" id="{00000000-0008-0000-0600-00008B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52828</xdr:rowOff>
    </xdr:from>
    <xdr:ext cx="599010" cy="259045"/>
    <xdr:sp macro="" textlink="">
      <xdr:nvSpPr>
        <xdr:cNvPr id="396" name="普通建設事業費 （ うち新規整備　）最大値テキスト">
          <a:extLst>
            <a:ext uri="{FF2B5EF4-FFF2-40B4-BE49-F238E27FC236}">
              <a16:creationId xmlns:a16="http://schemas.microsoft.com/office/drawing/2014/main" xmlns="" id="{00000000-0008-0000-0600-00008C010000}"/>
            </a:ext>
          </a:extLst>
        </xdr:cNvPr>
        <xdr:cNvSpPr txBox="1"/>
      </xdr:nvSpPr>
      <xdr:spPr>
        <a:xfrm>
          <a:off x="10528300" y="11882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106151</xdr:rowOff>
    </xdr:from>
    <xdr:to>
      <xdr:col>55</xdr:col>
      <xdr:colOff>88900</xdr:colOff>
      <xdr:row>70</xdr:row>
      <xdr:rowOff>106151</xdr:rowOff>
    </xdr:to>
    <xdr:cxnSp macro="">
      <xdr:nvCxnSpPr>
        <xdr:cNvPr id="397" name="直線コネクタ 396">
          <a:extLst>
            <a:ext uri="{FF2B5EF4-FFF2-40B4-BE49-F238E27FC236}">
              <a16:creationId xmlns:a16="http://schemas.microsoft.com/office/drawing/2014/main" xmlns="" id="{00000000-0008-0000-0600-00008D010000}"/>
            </a:ext>
          </a:extLst>
        </xdr:cNvPr>
        <xdr:cNvCxnSpPr/>
      </xdr:nvCxnSpPr>
      <xdr:spPr>
        <a:xfrm>
          <a:off x="10388600" y="12107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7634</xdr:rowOff>
    </xdr:from>
    <xdr:to>
      <xdr:col>55</xdr:col>
      <xdr:colOff>0</xdr:colOff>
      <xdr:row>78</xdr:row>
      <xdr:rowOff>25752</xdr:rowOff>
    </xdr:to>
    <xdr:cxnSp macro="">
      <xdr:nvCxnSpPr>
        <xdr:cNvPr id="398" name="直線コネクタ 397">
          <a:extLst>
            <a:ext uri="{FF2B5EF4-FFF2-40B4-BE49-F238E27FC236}">
              <a16:creationId xmlns:a16="http://schemas.microsoft.com/office/drawing/2014/main" xmlns="" id="{00000000-0008-0000-0600-00008E010000}"/>
            </a:ext>
          </a:extLst>
        </xdr:cNvPr>
        <xdr:cNvCxnSpPr/>
      </xdr:nvCxnSpPr>
      <xdr:spPr>
        <a:xfrm flipV="1">
          <a:off x="9639300" y="13380734"/>
          <a:ext cx="838200" cy="18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102277</xdr:rowOff>
    </xdr:from>
    <xdr:ext cx="534377" cy="259045"/>
    <xdr:sp macro="" textlink="">
      <xdr:nvSpPr>
        <xdr:cNvPr id="399" name="普通建設事業費 （ うち新規整備　）平均値テキスト">
          <a:extLst>
            <a:ext uri="{FF2B5EF4-FFF2-40B4-BE49-F238E27FC236}">
              <a16:creationId xmlns:a16="http://schemas.microsoft.com/office/drawing/2014/main" xmlns="" id="{00000000-0008-0000-0600-00008F010000}"/>
            </a:ext>
          </a:extLst>
        </xdr:cNvPr>
        <xdr:cNvSpPr txBox="1"/>
      </xdr:nvSpPr>
      <xdr:spPr>
        <a:xfrm>
          <a:off x="10528300" y="131324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79400</xdr:rowOff>
    </xdr:from>
    <xdr:to>
      <xdr:col>55</xdr:col>
      <xdr:colOff>50800</xdr:colOff>
      <xdr:row>78</xdr:row>
      <xdr:rowOff>9550</xdr:rowOff>
    </xdr:to>
    <xdr:sp macro="" textlink="">
      <xdr:nvSpPr>
        <xdr:cNvPr id="400" name="フローチャート: 判断 399">
          <a:extLst>
            <a:ext uri="{FF2B5EF4-FFF2-40B4-BE49-F238E27FC236}">
              <a16:creationId xmlns:a16="http://schemas.microsoft.com/office/drawing/2014/main" xmlns="" id="{00000000-0008-0000-0600-000090010000}"/>
            </a:ext>
          </a:extLst>
        </xdr:cNvPr>
        <xdr:cNvSpPr/>
      </xdr:nvSpPr>
      <xdr:spPr>
        <a:xfrm>
          <a:off x="10426700" y="13281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165554</xdr:rowOff>
    </xdr:from>
    <xdr:to>
      <xdr:col>50</xdr:col>
      <xdr:colOff>114300</xdr:colOff>
      <xdr:row>78</xdr:row>
      <xdr:rowOff>25752</xdr:rowOff>
    </xdr:to>
    <xdr:cxnSp macro="">
      <xdr:nvCxnSpPr>
        <xdr:cNvPr id="401" name="直線コネクタ 400">
          <a:extLst>
            <a:ext uri="{FF2B5EF4-FFF2-40B4-BE49-F238E27FC236}">
              <a16:creationId xmlns:a16="http://schemas.microsoft.com/office/drawing/2014/main" xmlns="" id="{00000000-0008-0000-0600-000091010000}"/>
            </a:ext>
          </a:extLst>
        </xdr:cNvPr>
        <xdr:cNvCxnSpPr/>
      </xdr:nvCxnSpPr>
      <xdr:spPr>
        <a:xfrm>
          <a:off x="8750300" y="13367204"/>
          <a:ext cx="889000" cy="31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118078</xdr:rowOff>
    </xdr:from>
    <xdr:to>
      <xdr:col>50</xdr:col>
      <xdr:colOff>165100</xdr:colOff>
      <xdr:row>77</xdr:row>
      <xdr:rowOff>48228</xdr:rowOff>
    </xdr:to>
    <xdr:sp macro="" textlink="">
      <xdr:nvSpPr>
        <xdr:cNvPr id="402" name="フローチャート: 判断 401">
          <a:extLst>
            <a:ext uri="{FF2B5EF4-FFF2-40B4-BE49-F238E27FC236}">
              <a16:creationId xmlns:a16="http://schemas.microsoft.com/office/drawing/2014/main" xmlns="" id="{00000000-0008-0000-0600-000092010000}"/>
            </a:ext>
          </a:extLst>
        </xdr:cNvPr>
        <xdr:cNvSpPr/>
      </xdr:nvSpPr>
      <xdr:spPr>
        <a:xfrm>
          <a:off x="9588500" y="13148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64756</xdr:rowOff>
    </xdr:from>
    <xdr:ext cx="534377" cy="259045"/>
    <xdr:sp macro="" textlink="">
      <xdr:nvSpPr>
        <xdr:cNvPr id="403" name="テキスト ボックス 402">
          <a:extLst>
            <a:ext uri="{FF2B5EF4-FFF2-40B4-BE49-F238E27FC236}">
              <a16:creationId xmlns:a16="http://schemas.microsoft.com/office/drawing/2014/main" xmlns="" id="{00000000-0008-0000-0600-000093010000}"/>
            </a:ext>
          </a:extLst>
        </xdr:cNvPr>
        <xdr:cNvSpPr txBox="1"/>
      </xdr:nvSpPr>
      <xdr:spPr>
        <a:xfrm>
          <a:off x="9372111" y="12923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88960</xdr:rowOff>
    </xdr:from>
    <xdr:to>
      <xdr:col>45</xdr:col>
      <xdr:colOff>177800</xdr:colOff>
      <xdr:row>77</xdr:row>
      <xdr:rowOff>165554</xdr:rowOff>
    </xdr:to>
    <xdr:cxnSp macro="">
      <xdr:nvCxnSpPr>
        <xdr:cNvPr id="404" name="直線コネクタ 403">
          <a:extLst>
            <a:ext uri="{FF2B5EF4-FFF2-40B4-BE49-F238E27FC236}">
              <a16:creationId xmlns:a16="http://schemas.microsoft.com/office/drawing/2014/main" xmlns="" id="{00000000-0008-0000-0600-000094010000}"/>
            </a:ext>
          </a:extLst>
        </xdr:cNvPr>
        <xdr:cNvCxnSpPr/>
      </xdr:nvCxnSpPr>
      <xdr:spPr>
        <a:xfrm>
          <a:off x="7861300" y="13290610"/>
          <a:ext cx="889000" cy="76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9485</xdr:rowOff>
    </xdr:from>
    <xdr:to>
      <xdr:col>46</xdr:col>
      <xdr:colOff>38100</xdr:colOff>
      <xdr:row>77</xdr:row>
      <xdr:rowOff>111085</xdr:rowOff>
    </xdr:to>
    <xdr:sp macro="" textlink="">
      <xdr:nvSpPr>
        <xdr:cNvPr id="405" name="フローチャート: 判断 404">
          <a:extLst>
            <a:ext uri="{FF2B5EF4-FFF2-40B4-BE49-F238E27FC236}">
              <a16:creationId xmlns:a16="http://schemas.microsoft.com/office/drawing/2014/main" xmlns="" id="{00000000-0008-0000-0600-000095010000}"/>
            </a:ext>
          </a:extLst>
        </xdr:cNvPr>
        <xdr:cNvSpPr/>
      </xdr:nvSpPr>
      <xdr:spPr>
        <a:xfrm>
          <a:off x="8699500" y="13211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127612</xdr:rowOff>
    </xdr:from>
    <xdr:ext cx="534377" cy="259045"/>
    <xdr:sp macro="" textlink="">
      <xdr:nvSpPr>
        <xdr:cNvPr id="406" name="テキスト ボックス 405">
          <a:extLst>
            <a:ext uri="{FF2B5EF4-FFF2-40B4-BE49-F238E27FC236}">
              <a16:creationId xmlns:a16="http://schemas.microsoft.com/office/drawing/2014/main" xmlns="" id="{00000000-0008-0000-0600-000096010000}"/>
            </a:ext>
          </a:extLst>
        </xdr:cNvPr>
        <xdr:cNvSpPr txBox="1"/>
      </xdr:nvSpPr>
      <xdr:spPr>
        <a:xfrm>
          <a:off x="8483111" y="12986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88960</xdr:rowOff>
    </xdr:from>
    <xdr:to>
      <xdr:col>41</xdr:col>
      <xdr:colOff>50800</xdr:colOff>
      <xdr:row>77</xdr:row>
      <xdr:rowOff>144025</xdr:rowOff>
    </xdr:to>
    <xdr:cxnSp macro="">
      <xdr:nvCxnSpPr>
        <xdr:cNvPr id="407" name="直線コネクタ 406">
          <a:extLst>
            <a:ext uri="{FF2B5EF4-FFF2-40B4-BE49-F238E27FC236}">
              <a16:creationId xmlns:a16="http://schemas.microsoft.com/office/drawing/2014/main" xmlns="" id="{00000000-0008-0000-0600-000097010000}"/>
            </a:ext>
          </a:extLst>
        </xdr:cNvPr>
        <xdr:cNvCxnSpPr/>
      </xdr:nvCxnSpPr>
      <xdr:spPr>
        <a:xfrm flipV="1">
          <a:off x="6972300" y="13290610"/>
          <a:ext cx="889000" cy="55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109035</xdr:rowOff>
    </xdr:from>
    <xdr:to>
      <xdr:col>41</xdr:col>
      <xdr:colOff>101600</xdr:colOff>
      <xdr:row>77</xdr:row>
      <xdr:rowOff>39185</xdr:rowOff>
    </xdr:to>
    <xdr:sp macro="" textlink="">
      <xdr:nvSpPr>
        <xdr:cNvPr id="408" name="フローチャート: 判断 407">
          <a:extLst>
            <a:ext uri="{FF2B5EF4-FFF2-40B4-BE49-F238E27FC236}">
              <a16:creationId xmlns:a16="http://schemas.microsoft.com/office/drawing/2014/main" xmlns="" id="{00000000-0008-0000-0600-000098010000}"/>
            </a:ext>
          </a:extLst>
        </xdr:cNvPr>
        <xdr:cNvSpPr/>
      </xdr:nvSpPr>
      <xdr:spPr>
        <a:xfrm>
          <a:off x="7810500" y="13139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55712</xdr:rowOff>
    </xdr:from>
    <xdr:ext cx="534377" cy="259045"/>
    <xdr:sp macro="" textlink="">
      <xdr:nvSpPr>
        <xdr:cNvPr id="409" name="テキスト ボックス 408">
          <a:extLst>
            <a:ext uri="{FF2B5EF4-FFF2-40B4-BE49-F238E27FC236}">
              <a16:creationId xmlns:a16="http://schemas.microsoft.com/office/drawing/2014/main" xmlns="" id="{00000000-0008-0000-0600-000099010000}"/>
            </a:ext>
          </a:extLst>
        </xdr:cNvPr>
        <xdr:cNvSpPr txBox="1"/>
      </xdr:nvSpPr>
      <xdr:spPr>
        <a:xfrm>
          <a:off x="7594111" y="12914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95041</xdr:rowOff>
    </xdr:from>
    <xdr:to>
      <xdr:col>36</xdr:col>
      <xdr:colOff>165100</xdr:colOff>
      <xdr:row>77</xdr:row>
      <xdr:rowOff>25191</xdr:rowOff>
    </xdr:to>
    <xdr:sp macro="" textlink="">
      <xdr:nvSpPr>
        <xdr:cNvPr id="410" name="フローチャート: 判断 409">
          <a:extLst>
            <a:ext uri="{FF2B5EF4-FFF2-40B4-BE49-F238E27FC236}">
              <a16:creationId xmlns:a16="http://schemas.microsoft.com/office/drawing/2014/main" xmlns="" id="{00000000-0008-0000-0600-00009A010000}"/>
            </a:ext>
          </a:extLst>
        </xdr:cNvPr>
        <xdr:cNvSpPr/>
      </xdr:nvSpPr>
      <xdr:spPr>
        <a:xfrm>
          <a:off x="6921500" y="13125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41717</xdr:rowOff>
    </xdr:from>
    <xdr:ext cx="534377" cy="259045"/>
    <xdr:sp macro="" textlink="">
      <xdr:nvSpPr>
        <xdr:cNvPr id="411" name="テキスト ボックス 410">
          <a:extLst>
            <a:ext uri="{FF2B5EF4-FFF2-40B4-BE49-F238E27FC236}">
              <a16:creationId xmlns:a16="http://schemas.microsoft.com/office/drawing/2014/main" xmlns="" id="{00000000-0008-0000-0600-00009B010000}"/>
            </a:ext>
          </a:extLst>
        </xdr:cNvPr>
        <xdr:cNvSpPr txBox="1"/>
      </xdr:nvSpPr>
      <xdr:spPr>
        <a:xfrm>
          <a:off x="6705111" y="12900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xmlns="" id="{00000000-0008-0000-06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xmlns="" id="{00000000-0008-0000-06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xmlns="" id="{00000000-0008-0000-06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xmlns="" id="{00000000-0008-0000-06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xmlns="" id="{00000000-0008-0000-06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128284</xdr:rowOff>
    </xdr:from>
    <xdr:to>
      <xdr:col>55</xdr:col>
      <xdr:colOff>50800</xdr:colOff>
      <xdr:row>78</xdr:row>
      <xdr:rowOff>58434</xdr:rowOff>
    </xdr:to>
    <xdr:sp macro="" textlink="">
      <xdr:nvSpPr>
        <xdr:cNvPr id="417" name="楕円 416">
          <a:extLst>
            <a:ext uri="{FF2B5EF4-FFF2-40B4-BE49-F238E27FC236}">
              <a16:creationId xmlns:a16="http://schemas.microsoft.com/office/drawing/2014/main" xmlns="" id="{00000000-0008-0000-0600-0000A1010000}"/>
            </a:ext>
          </a:extLst>
        </xdr:cNvPr>
        <xdr:cNvSpPr/>
      </xdr:nvSpPr>
      <xdr:spPr>
        <a:xfrm>
          <a:off x="10426700" y="13329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106711</xdr:rowOff>
    </xdr:from>
    <xdr:ext cx="534377" cy="259045"/>
    <xdr:sp macro="" textlink="">
      <xdr:nvSpPr>
        <xdr:cNvPr id="418" name="普通建設事業費 （ うち新規整備　）該当値テキスト">
          <a:extLst>
            <a:ext uri="{FF2B5EF4-FFF2-40B4-BE49-F238E27FC236}">
              <a16:creationId xmlns:a16="http://schemas.microsoft.com/office/drawing/2014/main" xmlns="" id="{00000000-0008-0000-0600-0000A2010000}"/>
            </a:ext>
          </a:extLst>
        </xdr:cNvPr>
        <xdr:cNvSpPr txBox="1"/>
      </xdr:nvSpPr>
      <xdr:spPr>
        <a:xfrm>
          <a:off x="10528300" y="13308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146402</xdr:rowOff>
    </xdr:from>
    <xdr:to>
      <xdr:col>50</xdr:col>
      <xdr:colOff>165100</xdr:colOff>
      <xdr:row>78</xdr:row>
      <xdr:rowOff>76552</xdr:rowOff>
    </xdr:to>
    <xdr:sp macro="" textlink="">
      <xdr:nvSpPr>
        <xdr:cNvPr id="419" name="楕円 418">
          <a:extLst>
            <a:ext uri="{FF2B5EF4-FFF2-40B4-BE49-F238E27FC236}">
              <a16:creationId xmlns:a16="http://schemas.microsoft.com/office/drawing/2014/main" xmlns="" id="{00000000-0008-0000-0600-0000A3010000}"/>
            </a:ext>
          </a:extLst>
        </xdr:cNvPr>
        <xdr:cNvSpPr/>
      </xdr:nvSpPr>
      <xdr:spPr>
        <a:xfrm>
          <a:off x="9588500" y="13348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67679</xdr:rowOff>
    </xdr:from>
    <xdr:ext cx="534377" cy="259045"/>
    <xdr:sp macro="" textlink="">
      <xdr:nvSpPr>
        <xdr:cNvPr id="420" name="テキスト ボックス 419">
          <a:extLst>
            <a:ext uri="{FF2B5EF4-FFF2-40B4-BE49-F238E27FC236}">
              <a16:creationId xmlns:a16="http://schemas.microsoft.com/office/drawing/2014/main" xmlns="" id="{00000000-0008-0000-0600-0000A4010000}"/>
            </a:ext>
          </a:extLst>
        </xdr:cNvPr>
        <xdr:cNvSpPr txBox="1"/>
      </xdr:nvSpPr>
      <xdr:spPr>
        <a:xfrm>
          <a:off x="9372111" y="13440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114754</xdr:rowOff>
    </xdr:from>
    <xdr:to>
      <xdr:col>46</xdr:col>
      <xdr:colOff>38100</xdr:colOff>
      <xdr:row>78</xdr:row>
      <xdr:rowOff>44904</xdr:rowOff>
    </xdr:to>
    <xdr:sp macro="" textlink="">
      <xdr:nvSpPr>
        <xdr:cNvPr id="421" name="楕円 420">
          <a:extLst>
            <a:ext uri="{FF2B5EF4-FFF2-40B4-BE49-F238E27FC236}">
              <a16:creationId xmlns:a16="http://schemas.microsoft.com/office/drawing/2014/main" xmlns="" id="{00000000-0008-0000-0600-0000A5010000}"/>
            </a:ext>
          </a:extLst>
        </xdr:cNvPr>
        <xdr:cNvSpPr/>
      </xdr:nvSpPr>
      <xdr:spPr>
        <a:xfrm>
          <a:off x="8699500" y="13316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36031</xdr:rowOff>
    </xdr:from>
    <xdr:ext cx="534377" cy="259045"/>
    <xdr:sp macro="" textlink="">
      <xdr:nvSpPr>
        <xdr:cNvPr id="422" name="テキスト ボックス 421">
          <a:extLst>
            <a:ext uri="{FF2B5EF4-FFF2-40B4-BE49-F238E27FC236}">
              <a16:creationId xmlns:a16="http://schemas.microsoft.com/office/drawing/2014/main" xmlns="" id="{00000000-0008-0000-0600-0000A6010000}"/>
            </a:ext>
          </a:extLst>
        </xdr:cNvPr>
        <xdr:cNvSpPr txBox="1"/>
      </xdr:nvSpPr>
      <xdr:spPr>
        <a:xfrm>
          <a:off x="8483111" y="13409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38160</xdr:rowOff>
    </xdr:from>
    <xdr:to>
      <xdr:col>41</xdr:col>
      <xdr:colOff>101600</xdr:colOff>
      <xdr:row>77</xdr:row>
      <xdr:rowOff>139760</xdr:rowOff>
    </xdr:to>
    <xdr:sp macro="" textlink="">
      <xdr:nvSpPr>
        <xdr:cNvPr id="423" name="楕円 422">
          <a:extLst>
            <a:ext uri="{FF2B5EF4-FFF2-40B4-BE49-F238E27FC236}">
              <a16:creationId xmlns:a16="http://schemas.microsoft.com/office/drawing/2014/main" xmlns="" id="{00000000-0008-0000-0600-0000A7010000}"/>
            </a:ext>
          </a:extLst>
        </xdr:cNvPr>
        <xdr:cNvSpPr/>
      </xdr:nvSpPr>
      <xdr:spPr>
        <a:xfrm>
          <a:off x="7810500" y="13239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130887</xdr:rowOff>
    </xdr:from>
    <xdr:ext cx="534377" cy="259045"/>
    <xdr:sp macro="" textlink="">
      <xdr:nvSpPr>
        <xdr:cNvPr id="424" name="テキスト ボックス 423">
          <a:extLst>
            <a:ext uri="{FF2B5EF4-FFF2-40B4-BE49-F238E27FC236}">
              <a16:creationId xmlns:a16="http://schemas.microsoft.com/office/drawing/2014/main" xmlns="" id="{00000000-0008-0000-0600-0000A8010000}"/>
            </a:ext>
          </a:extLst>
        </xdr:cNvPr>
        <xdr:cNvSpPr txBox="1"/>
      </xdr:nvSpPr>
      <xdr:spPr>
        <a:xfrm>
          <a:off x="7594111" y="13332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93225</xdr:rowOff>
    </xdr:from>
    <xdr:to>
      <xdr:col>36</xdr:col>
      <xdr:colOff>165100</xdr:colOff>
      <xdr:row>78</xdr:row>
      <xdr:rowOff>23375</xdr:rowOff>
    </xdr:to>
    <xdr:sp macro="" textlink="">
      <xdr:nvSpPr>
        <xdr:cNvPr id="425" name="楕円 424">
          <a:extLst>
            <a:ext uri="{FF2B5EF4-FFF2-40B4-BE49-F238E27FC236}">
              <a16:creationId xmlns:a16="http://schemas.microsoft.com/office/drawing/2014/main" xmlns="" id="{00000000-0008-0000-0600-0000A9010000}"/>
            </a:ext>
          </a:extLst>
        </xdr:cNvPr>
        <xdr:cNvSpPr/>
      </xdr:nvSpPr>
      <xdr:spPr>
        <a:xfrm>
          <a:off x="6921500" y="13294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14502</xdr:rowOff>
    </xdr:from>
    <xdr:ext cx="534377" cy="259045"/>
    <xdr:sp macro="" textlink="">
      <xdr:nvSpPr>
        <xdr:cNvPr id="426" name="テキスト ボックス 425">
          <a:extLst>
            <a:ext uri="{FF2B5EF4-FFF2-40B4-BE49-F238E27FC236}">
              <a16:creationId xmlns:a16="http://schemas.microsoft.com/office/drawing/2014/main" xmlns="" id="{00000000-0008-0000-0600-0000AA010000}"/>
            </a:ext>
          </a:extLst>
        </xdr:cNvPr>
        <xdr:cNvSpPr txBox="1"/>
      </xdr:nvSpPr>
      <xdr:spPr>
        <a:xfrm>
          <a:off x="6705111" y="13387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xmlns="" id="{00000000-0008-0000-06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xmlns="" id="{00000000-0008-0000-06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xmlns="" id="{00000000-0008-0000-06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xmlns="" id="{00000000-0008-0000-06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xmlns="" id="{00000000-0008-0000-06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xmlns="" id="{00000000-0008-0000-06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xmlns="" id="{00000000-0008-0000-06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xmlns="" id="{00000000-0008-0000-06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xmlns="" id="{00000000-0008-0000-06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xmlns="" id="{00000000-0008-0000-06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7" name="直線コネクタ 436">
          <a:extLst>
            <a:ext uri="{FF2B5EF4-FFF2-40B4-BE49-F238E27FC236}">
              <a16:creationId xmlns:a16="http://schemas.microsoft.com/office/drawing/2014/main" xmlns="" id="{00000000-0008-0000-0600-0000B5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8" name="テキスト ボックス 437">
          <a:extLst>
            <a:ext uri="{FF2B5EF4-FFF2-40B4-BE49-F238E27FC236}">
              <a16:creationId xmlns:a16="http://schemas.microsoft.com/office/drawing/2014/main" xmlns="" id="{00000000-0008-0000-0600-0000B6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9" name="直線コネクタ 438">
          <a:extLst>
            <a:ext uri="{FF2B5EF4-FFF2-40B4-BE49-F238E27FC236}">
              <a16:creationId xmlns:a16="http://schemas.microsoft.com/office/drawing/2014/main" xmlns="" id="{00000000-0008-0000-0600-0000B7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0" name="テキスト ボックス 439">
          <a:extLst>
            <a:ext uri="{FF2B5EF4-FFF2-40B4-BE49-F238E27FC236}">
              <a16:creationId xmlns:a16="http://schemas.microsoft.com/office/drawing/2014/main" xmlns="" id="{00000000-0008-0000-0600-0000B8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1" name="直線コネクタ 440">
          <a:extLst>
            <a:ext uri="{FF2B5EF4-FFF2-40B4-BE49-F238E27FC236}">
              <a16:creationId xmlns:a16="http://schemas.microsoft.com/office/drawing/2014/main" xmlns="" id="{00000000-0008-0000-0600-0000B9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2" name="テキスト ボックス 441">
          <a:extLst>
            <a:ext uri="{FF2B5EF4-FFF2-40B4-BE49-F238E27FC236}">
              <a16:creationId xmlns:a16="http://schemas.microsoft.com/office/drawing/2014/main" xmlns="" id="{00000000-0008-0000-0600-0000BA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3" name="直線コネクタ 442">
          <a:extLst>
            <a:ext uri="{FF2B5EF4-FFF2-40B4-BE49-F238E27FC236}">
              <a16:creationId xmlns:a16="http://schemas.microsoft.com/office/drawing/2014/main" xmlns="" id="{00000000-0008-0000-0600-0000BB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4" name="テキスト ボックス 443">
          <a:extLst>
            <a:ext uri="{FF2B5EF4-FFF2-40B4-BE49-F238E27FC236}">
              <a16:creationId xmlns:a16="http://schemas.microsoft.com/office/drawing/2014/main" xmlns="" id="{00000000-0008-0000-0600-0000BC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5" name="直線コネクタ 444">
          <a:extLst>
            <a:ext uri="{FF2B5EF4-FFF2-40B4-BE49-F238E27FC236}">
              <a16:creationId xmlns:a16="http://schemas.microsoft.com/office/drawing/2014/main" xmlns="" id="{00000000-0008-0000-0600-0000BD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6" name="テキスト ボックス 445">
          <a:extLst>
            <a:ext uri="{FF2B5EF4-FFF2-40B4-BE49-F238E27FC236}">
              <a16:creationId xmlns:a16="http://schemas.microsoft.com/office/drawing/2014/main" xmlns="" id="{00000000-0008-0000-0600-0000BE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xmlns="" id="{00000000-0008-0000-06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a:extLst>
            <a:ext uri="{FF2B5EF4-FFF2-40B4-BE49-F238E27FC236}">
              <a16:creationId xmlns:a16="http://schemas.microsoft.com/office/drawing/2014/main" xmlns="" id="{00000000-0008-0000-0600-0000C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普通建設事業費 （ うち更新整備　）グラフ枠">
          <a:extLst>
            <a:ext uri="{FF2B5EF4-FFF2-40B4-BE49-F238E27FC236}">
              <a16:creationId xmlns:a16="http://schemas.microsoft.com/office/drawing/2014/main" xmlns="" id="{00000000-0008-0000-06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66179</xdr:rowOff>
    </xdr:from>
    <xdr:to>
      <xdr:col>54</xdr:col>
      <xdr:colOff>189865</xdr:colOff>
      <xdr:row>98</xdr:row>
      <xdr:rowOff>159809</xdr:rowOff>
    </xdr:to>
    <xdr:cxnSp macro="">
      <xdr:nvCxnSpPr>
        <xdr:cNvPr id="450" name="直線コネクタ 449">
          <a:extLst>
            <a:ext uri="{FF2B5EF4-FFF2-40B4-BE49-F238E27FC236}">
              <a16:creationId xmlns:a16="http://schemas.microsoft.com/office/drawing/2014/main" xmlns="" id="{00000000-0008-0000-0600-0000C2010000}"/>
            </a:ext>
          </a:extLst>
        </xdr:cNvPr>
        <xdr:cNvCxnSpPr/>
      </xdr:nvCxnSpPr>
      <xdr:spPr>
        <a:xfrm flipV="1">
          <a:off x="10475595" y="15668129"/>
          <a:ext cx="1270" cy="1293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163636</xdr:rowOff>
    </xdr:from>
    <xdr:ext cx="534377" cy="259045"/>
    <xdr:sp macro="" textlink="">
      <xdr:nvSpPr>
        <xdr:cNvPr id="451" name="普通建設事業費 （ うち更新整備　）最小値テキスト">
          <a:extLst>
            <a:ext uri="{FF2B5EF4-FFF2-40B4-BE49-F238E27FC236}">
              <a16:creationId xmlns:a16="http://schemas.microsoft.com/office/drawing/2014/main" xmlns="" id="{00000000-0008-0000-0600-0000C3010000}"/>
            </a:ext>
          </a:extLst>
        </xdr:cNvPr>
        <xdr:cNvSpPr txBox="1"/>
      </xdr:nvSpPr>
      <xdr:spPr>
        <a:xfrm>
          <a:off x="10528300" y="16965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159809</xdr:rowOff>
    </xdr:from>
    <xdr:to>
      <xdr:col>55</xdr:col>
      <xdr:colOff>88900</xdr:colOff>
      <xdr:row>98</xdr:row>
      <xdr:rowOff>159809</xdr:rowOff>
    </xdr:to>
    <xdr:cxnSp macro="">
      <xdr:nvCxnSpPr>
        <xdr:cNvPr id="452" name="直線コネクタ 451">
          <a:extLst>
            <a:ext uri="{FF2B5EF4-FFF2-40B4-BE49-F238E27FC236}">
              <a16:creationId xmlns:a16="http://schemas.microsoft.com/office/drawing/2014/main" xmlns="" id="{00000000-0008-0000-0600-0000C4010000}"/>
            </a:ext>
          </a:extLst>
        </xdr:cNvPr>
        <xdr:cNvCxnSpPr/>
      </xdr:nvCxnSpPr>
      <xdr:spPr>
        <a:xfrm>
          <a:off x="10388600" y="16961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12856</xdr:rowOff>
    </xdr:from>
    <xdr:ext cx="599010" cy="259045"/>
    <xdr:sp macro="" textlink="">
      <xdr:nvSpPr>
        <xdr:cNvPr id="453" name="普通建設事業費 （ うち更新整備　）最大値テキスト">
          <a:extLst>
            <a:ext uri="{FF2B5EF4-FFF2-40B4-BE49-F238E27FC236}">
              <a16:creationId xmlns:a16="http://schemas.microsoft.com/office/drawing/2014/main" xmlns="" id="{00000000-0008-0000-0600-0000C5010000}"/>
            </a:ext>
          </a:extLst>
        </xdr:cNvPr>
        <xdr:cNvSpPr txBox="1"/>
      </xdr:nvSpPr>
      <xdr:spPr>
        <a:xfrm>
          <a:off x="10528300" y="15443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66179</xdr:rowOff>
    </xdr:from>
    <xdr:to>
      <xdr:col>55</xdr:col>
      <xdr:colOff>88900</xdr:colOff>
      <xdr:row>91</xdr:row>
      <xdr:rowOff>66179</xdr:rowOff>
    </xdr:to>
    <xdr:cxnSp macro="">
      <xdr:nvCxnSpPr>
        <xdr:cNvPr id="454" name="直線コネクタ 453">
          <a:extLst>
            <a:ext uri="{FF2B5EF4-FFF2-40B4-BE49-F238E27FC236}">
              <a16:creationId xmlns:a16="http://schemas.microsoft.com/office/drawing/2014/main" xmlns="" id="{00000000-0008-0000-0600-0000C6010000}"/>
            </a:ext>
          </a:extLst>
        </xdr:cNvPr>
        <xdr:cNvCxnSpPr/>
      </xdr:nvCxnSpPr>
      <xdr:spPr>
        <a:xfrm>
          <a:off x="10388600" y="15668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105963</xdr:rowOff>
    </xdr:from>
    <xdr:to>
      <xdr:col>55</xdr:col>
      <xdr:colOff>0</xdr:colOff>
      <xdr:row>98</xdr:row>
      <xdr:rowOff>141368</xdr:rowOff>
    </xdr:to>
    <xdr:cxnSp macro="">
      <xdr:nvCxnSpPr>
        <xdr:cNvPr id="455" name="直線コネクタ 454">
          <a:extLst>
            <a:ext uri="{FF2B5EF4-FFF2-40B4-BE49-F238E27FC236}">
              <a16:creationId xmlns:a16="http://schemas.microsoft.com/office/drawing/2014/main" xmlns="" id="{00000000-0008-0000-0600-0000C7010000}"/>
            </a:ext>
          </a:extLst>
        </xdr:cNvPr>
        <xdr:cNvCxnSpPr/>
      </xdr:nvCxnSpPr>
      <xdr:spPr>
        <a:xfrm flipV="1">
          <a:off x="9639300" y="16908063"/>
          <a:ext cx="838200" cy="35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154822</xdr:rowOff>
    </xdr:from>
    <xdr:ext cx="534377" cy="259045"/>
    <xdr:sp macro="" textlink="">
      <xdr:nvSpPr>
        <xdr:cNvPr id="456" name="普通建設事業費 （ うち更新整備　）平均値テキスト">
          <a:extLst>
            <a:ext uri="{FF2B5EF4-FFF2-40B4-BE49-F238E27FC236}">
              <a16:creationId xmlns:a16="http://schemas.microsoft.com/office/drawing/2014/main" xmlns="" id="{00000000-0008-0000-0600-0000C8010000}"/>
            </a:ext>
          </a:extLst>
        </xdr:cNvPr>
        <xdr:cNvSpPr txBox="1"/>
      </xdr:nvSpPr>
      <xdr:spPr>
        <a:xfrm>
          <a:off x="10528300" y="164425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131945</xdr:rowOff>
    </xdr:from>
    <xdr:to>
      <xdr:col>55</xdr:col>
      <xdr:colOff>50800</xdr:colOff>
      <xdr:row>97</xdr:row>
      <xdr:rowOff>62095</xdr:rowOff>
    </xdr:to>
    <xdr:sp macro="" textlink="">
      <xdr:nvSpPr>
        <xdr:cNvPr id="457" name="フローチャート: 判断 456">
          <a:extLst>
            <a:ext uri="{FF2B5EF4-FFF2-40B4-BE49-F238E27FC236}">
              <a16:creationId xmlns:a16="http://schemas.microsoft.com/office/drawing/2014/main" xmlns="" id="{00000000-0008-0000-0600-0000C9010000}"/>
            </a:ext>
          </a:extLst>
        </xdr:cNvPr>
        <xdr:cNvSpPr/>
      </xdr:nvSpPr>
      <xdr:spPr>
        <a:xfrm>
          <a:off x="10426700" y="16591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87815</xdr:rowOff>
    </xdr:from>
    <xdr:to>
      <xdr:col>50</xdr:col>
      <xdr:colOff>114300</xdr:colOff>
      <xdr:row>98</xdr:row>
      <xdr:rowOff>141368</xdr:rowOff>
    </xdr:to>
    <xdr:cxnSp macro="">
      <xdr:nvCxnSpPr>
        <xdr:cNvPr id="458" name="直線コネクタ 457">
          <a:extLst>
            <a:ext uri="{FF2B5EF4-FFF2-40B4-BE49-F238E27FC236}">
              <a16:creationId xmlns:a16="http://schemas.microsoft.com/office/drawing/2014/main" xmlns="" id="{00000000-0008-0000-0600-0000CA010000}"/>
            </a:ext>
          </a:extLst>
        </xdr:cNvPr>
        <xdr:cNvCxnSpPr/>
      </xdr:nvCxnSpPr>
      <xdr:spPr>
        <a:xfrm>
          <a:off x="8750300" y="16889915"/>
          <a:ext cx="889000" cy="53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133108</xdr:rowOff>
    </xdr:from>
    <xdr:to>
      <xdr:col>50</xdr:col>
      <xdr:colOff>165100</xdr:colOff>
      <xdr:row>97</xdr:row>
      <xdr:rowOff>63258</xdr:rowOff>
    </xdr:to>
    <xdr:sp macro="" textlink="">
      <xdr:nvSpPr>
        <xdr:cNvPr id="459" name="フローチャート: 判断 458">
          <a:extLst>
            <a:ext uri="{FF2B5EF4-FFF2-40B4-BE49-F238E27FC236}">
              <a16:creationId xmlns:a16="http://schemas.microsoft.com/office/drawing/2014/main" xmlns="" id="{00000000-0008-0000-0600-0000CB010000}"/>
            </a:ext>
          </a:extLst>
        </xdr:cNvPr>
        <xdr:cNvSpPr/>
      </xdr:nvSpPr>
      <xdr:spPr>
        <a:xfrm>
          <a:off x="9588500" y="1659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79785</xdr:rowOff>
    </xdr:from>
    <xdr:ext cx="534377" cy="259045"/>
    <xdr:sp macro="" textlink="">
      <xdr:nvSpPr>
        <xdr:cNvPr id="460" name="テキスト ボックス 459">
          <a:extLst>
            <a:ext uri="{FF2B5EF4-FFF2-40B4-BE49-F238E27FC236}">
              <a16:creationId xmlns:a16="http://schemas.microsoft.com/office/drawing/2014/main" xmlns="" id="{00000000-0008-0000-0600-0000CC010000}"/>
            </a:ext>
          </a:extLst>
        </xdr:cNvPr>
        <xdr:cNvSpPr txBox="1"/>
      </xdr:nvSpPr>
      <xdr:spPr>
        <a:xfrm>
          <a:off x="9372111" y="16367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87815</xdr:rowOff>
    </xdr:from>
    <xdr:to>
      <xdr:col>45</xdr:col>
      <xdr:colOff>177800</xdr:colOff>
      <xdr:row>99</xdr:row>
      <xdr:rowOff>19472</xdr:rowOff>
    </xdr:to>
    <xdr:cxnSp macro="">
      <xdr:nvCxnSpPr>
        <xdr:cNvPr id="461" name="直線コネクタ 460">
          <a:extLst>
            <a:ext uri="{FF2B5EF4-FFF2-40B4-BE49-F238E27FC236}">
              <a16:creationId xmlns:a16="http://schemas.microsoft.com/office/drawing/2014/main" xmlns="" id="{00000000-0008-0000-0600-0000CD010000}"/>
            </a:ext>
          </a:extLst>
        </xdr:cNvPr>
        <xdr:cNvCxnSpPr/>
      </xdr:nvCxnSpPr>
      <xdr:spPr>
        <a:xfrm flipV="1">
          <a:off x="7861300" y="16889915"/>
          <a:ext cx="889000" cy="103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18983</xdr:rowOff>
    </xdr:from>
    <xdr:to>
      <xdr:col>46</xdr:col>
      <xdr:colOff>38100</xdr:colOff>
      <xdr:row>97</xdr:row>
      <xdr:rowOff>120583</xdr:rowOff>
    </xdr:to>
    <xdr:sp macro="" textlink="">
      <xdr:nvSpPr>
        <xdr:cNvPr id="462" name="フローチャート: 判断 461">
          <a:extLst>
            <a:ext uri="{FF2B5EF4-FFF2-40B4-BE49-F238E27FC236}">
              <a16:creationId xmlns:a16="http://schemas.microsoft.com/office/drawing/2014/main" xmlns="" id="{00000000-0008-0000-0600-0000CE010000}"/>
            </a:ext>
          </a:extLst>
        </xdr:cNvPr>
        <xdr:cNvSpPr/>
      </xdr:nvSpPr>
      <xdr:spPr>
        <a:xfrm>
          <a:off x="8699500" y="16649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137110</xdr:rowOff>
    </xdr:from>
    <xdr:ext cx="534377" cy="259045"/>
    <xdr:sp macro="" textlink="">
      <xdr:nvSpPr>
        <xdr:cNvPr id="463" name="テキスト ボックス 462">
          <a:extLst>
            <a:ext uri="{FF2B5EF4-FFF2-40B4-BE49-F238E27FC236}">
              <a16:creationId xmlns:a16="http://schemas.microsoft.com/office/drawing/2014/main" xmlns="" id="{00000000-0008-0000-0600-0000CF010000}"/>
            </a:ext>
          </a:extLst>
        </xdr:cNvPr>
        <xdr:cNvSpPr txBox="1"/>
      </xdr:nvSpPr>
      <xdr:spPr>
        <a:xfrm>
          <a:off x="8483111" y="16424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107863</xdr:rowOff>
    </xdr:from>
    <xdr:to>
      <xdr:col>41</xdr:col>
      <xdr:colOff>50800</xdr:colOff>
      <xdr:row>99</xdr:row>
      <xdr:rowOff>19472</xdr:rowOff>
    </xdr:to>
    <xdr:cxnSp macro="">
      <xdr:nvCxnSpPr>
        <xdr:cNvPr id="464" name="直線コネクタ 463">
          <a:extLst>
            <a:ext uri="{FF2B5EF4-FFF2-40B4-BE49-F238E27FC236}">
              <a16:creationId xmlns:a16="http://schemas.microsoft.com/office/drawing/2014/main" xmlns="" id="{00000000-0008-0000-0600-0000D0010000}"/>
            </a:ext>
          </a:extLst>
        </xdr:cNvPr>
        <xdr:cNvCxnSpPr/>
      </xdr:nvCxnSpPr>
      <xdr:spPr>
        <a:xfrm>
          <a:off x="6972300" y="16909963"/>
          <a:ext cx="889000" cy="83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80632</xdr:rowOff>
    </xdr:from>
    <xdr:to>
      <xdr:col>41</xdr:col>
      <xdr:colOff>101600</xdr:colOff>
      <xdr:row>98</xdr:row>
      <xdr:rowOff>10782</xdr:rowOff>
    </xdr:to>
    <xdr:sp macro="" textlink="">
      <xdr:nvSpPr>
        <xdr:cNvPr id="465" name="フローチャート: 判断 464">
          <a:extLst>
            <a:ext uri="{FF2B5EF4-FFF2-40B4-BE49-F238E27FC236}">
              <a16:creationId xmlns:a16="http://schemas.microsoft.com/office/drawing/2014/main" xmlns="" id="{00000000-0008-0000-0600-0000D1010000}"/>
            </a:ext>
          </a:extLst>
        </xdr:cNvPr>
        <xdr:cNvSpPr/>
      </xdr:nvSpPr>
      <xdr:spPr>
        <a:xfrm>
          <a:off x="7810500" y="16711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27309</xdr:rowOff>
    </xdr:from>
    <xdr:ext cx="534377" cy="259045"/>
    <xdr:sp macro="" textlink="">
      <xdr:nvSpPr>
        <xdr:cNvPr id="466" name="テキスト ボックス 465">
          <a:extLst>
            <a:ext uri="{FF2B5EF4-FFF2-40B4-BE49-F238E27FC236}">
              <a16:creationId xmlns:a16="http://schemas.microsoft.com/office/drawing/2014/main" xmlns="" id="{00000000-0008-0000-0600-0000D2010000}"/>
            </a:ext>
          </a:extLst>
        </xdr:cNvPr>
        <xdr:cNvSpPr txBox="1"/>
      </xdr:nvSpPr>
      <xdr:spPr>
        <a:xfrm>
          <a:off x="7594111" y="16486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52240</xdr:rowOff>
    </xdr:from>
    <xdr:to>
      <xdr:col>36</xdr:col>
      <xdr:colOff>165100</xdr:colOff>
      <xdr:row>97</xdr:row>
      <xdr:rowOff>153840</xdr:rowOff>
    </xdr:to>
    <xdr:sp macro="" textlink="">
      <xdr:nvSpPr>
        <xdr:cNvPr id="467" name="フローチャート: 判断 466">
          <a:extLst>
            <a:ext uri="{FF2B5EF4-FFF2-40B4-BE49-F238E27FC236}">
              <a16:creationId xmlns:a16="http://schemas.microsoft.com/office/drawing/2014/main" xmlns="" id="{00000000-0008-0000-0600-0000D3010000}"/>
            </a:ext>
          </a:extLst>
        </xdr:cNvPr>
        <xdr:cNvSpPr/>
      </xdr:nvSpPr>
      <xdr:spPr>
        <a:xfrm>
          <a:off x="6921500" y="1668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170367</xdr:rowOff>
    </xdr:from>
    <xdr:ext cx="534377" cy="259045"/>
    <xdr:sp macro="" textlink="">
      <xdr:nvSpPr>
        <xdr:cNvPr id="468" name="テキスト ボックス 467">
          <a:extLst>
            <a:ext uri="{FF2B5EF4-FFF2-40B4-BE49-F238E27FC236}">
              <a16:creationId xmlns:a16="http://schemas.microsoft.com/office/drawing/2014/main" xmlns="" id="{00000000-0008-0000-0600-0000D4010000}"/>
            </a:ext>
          </a:extLst>
        </xdr:cNvPr>
        <xdr:cNvSpPr txBox="1"/>
      </xdr:nvSpPr>
      <xdr:spPr>
        <a:xfrm>
          <a:off x="6705111" y="16458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xmlns="" id="{00000000-0008-0000-06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xmlns="" id="{00000000-0008-0000-06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xmlns="" id="{00000000-0008-0000-06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xmlns="" id="{00000000-0008-0000-06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xmlns="" id="{00000000-0008-0000-06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55163</xdr:rowOff>
    </xdr:from>
    <xdr:to>
      <xdr:col>55</xdr:col>
      <xdr:colOff>50800</xdr:colOff>
      <xdr:row>98</xdr:row>
      <xdr:rowOff>156763</xdr:rowOff>
    </xdr:to>
    <xdr:sp macro="" textlink="">
      <xdr:nvSpPr>
        <xdr:cNvPr id="474" name="楕円 473">
          <a:extLst>
            <a:ext uri="{FF2B5EF4-FFF2-40B4-BE49-F238E27FC236}">
              <a16:creationId xmlns:a16="http://schemas.microsoft.com/office/drawing/2014/main" xmlns="" id="{00000000-0008-0000-0600-0000DA010000}"/>
            </a:ext>
          </a:extLst>
        </xdr:cNvPr>
        <xdr:cNvSpPr/>
      </xdr:nvSpPr>
      <xdr:spPr>
        <a:xfrm>
          <a:off x="10426700" y="16857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141540</xdr:rowOff>
    </xdr:from>
    <xdr:ext cx="534377" cy="259045"/>
    <xdr:sp macro="" textlink="">
      <xdr:nvSpPr>
        <xdr:cNvPr id="475" name="普通建設事業費 （ うち更新整備　）該当値テキスト">
          <a:extLst>
            <a:ext uri="{FF2B5EF4-FFF2-40B4-BE49-F238E27FC236}">
              <a16:creationId xmlns:a16="http://schemas.microsoft.com/office/drawing/2014/main" xmlns="" id="{00000000-0008-0000-0600-0000DB010000}"/>
            </a:ext>
          </a:extLst>
        </xdr:cNvPr>
        <xdr:cNvSpPr txBox="1"/>
      </xdr:nvSpPr>
      <xdr:spPr>
        <a:xfrm>
          <a:off x="10528300" y="16772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90568</xdr:rowOff>
    </xdr:from>
    <xdr:to>
      <xdr:col>50</xdr:col>
      <xdr:colOff>165100</xdr:colOff>
      <xdr:row>99</xdr:row>
      <xdr:rowOff>20718</xdr:rowOff>
    </xdr:to>
    <xdr:sp macro="" textlink="">
      <xdr:nvSpPr>
        <xdr:cNvPr id="476" name="楕円 475">
          <a:extLst>
            <a:ext uri="{FF2B5EF4-FFF2-40B4-BE49-F238E27FC236}">
              <a16:creationId xmlns:a16="http://schemas.microsoft.com/office/drawing/2014/main" xmlns="" id="{00000000-0008-0000-0600-0000DC010000}"/>
            </a:ext>
          </a:extLst>
        </xdr:cNvPr>
        <xdr:cNvSpPr/>
      </xdr:nvSpPr>
      <xdr:spPr>
        <a:xfrm>
          <a:off x="9588500" y="16892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11845</xdr:rowOff>
    </xdr:from>
    <xdr:ext cx="534377" cy="259045"/>
    <xdr:sp macro="" textlink="">
      <xdr:nvSpPr>
        <xdr:cNvPr id="477" name="テキスト ボックス 476">
          <a:extLst>
            <a:ext uri="{FF2B5EF4-FFF2-40B4-BE49-F238E27FC236}">
              <a16:creationId xmlns:a16="http://schemas.microsoft.com/office/drawing/2014/main" xmlns="" id="{00000000-0008-0000-0600-0000DD010000}"/>
            </a:ext>
          </a:extLst>
        </xdr:cNvPr>
        <xdr:cNvSpPr txBox="1"/>
      </xdr:nvSpPr>
      <xdr:spPr>
        <a:xfrm>
          <a:off x="9372111" y="16985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37015</xdr:rowOff>
    </xdr:from>
    <xdr:to>
      <xdr:col>46</xdr:col>
      <xdr:colOff>38100</xdr:colOff>
      <xdr:row>98</xdr:row>
      <xdr:rowOff>138615</xdr:rowOff>
    </xdr:to>
    <xdr:sp macro="" textlink="">
      <xdr:nvSpPr>
        <xdr:cNvPr id="478" name="楕円 477">
          <a:extLst>
            <a:ext uri="{FF2B5EF4-FFF2-40B4-BE49-F238E27FC236}">
              <a16:creationId xmlns:a16="http://schemas.microsoft.com/office/drawing/2014/main" xmlns="" id="{00000000-0008-0000-0600-0000DE010000}"/>
            </a:ext>
          </a:extLst>
        </xdr:cNvPr>
        <xdr:cNvSpPr/>
      </xdr:nvSpPr>
      <xdr:spPr>
        <a:xfrm>
          <a:off x="8699500" y="16839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129742</xdr:rowOff>
    </xdr:from>
    <xdr:ext cx="534377" cy="259045"/>
    <xdr:sp macro="" textlink="">
      <xdr:nvSpPr>
        <xdr:cNvPr id="479" name="テキスト ボックス 478">
          <a:extLst>
            <a:ext uri="{FF2B5EF4-FFF2-40B4-BE49-F238E27FC236}">
              <a16:creationId xmlns:a16="http://schemas.microsoft.com/office/drawing/2014/main" xmlns="" id="{00000000-0008-0000-0600-0000DF010000}"/>
            </a:ext>
          </a:extLst>
        </xdr:cNvPr>
        <xdr:cNvSpPr txBox="1"/>
      </xdr:nvSpPr>
      <xdr:spPr>
        <a:xfrm>
          <a:off x="8483111" y="16931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140122</xdr:rowOff>
    </xdr:from>
    <xdr:to>
      <xdr:col>41</xdr:col>
      <xdr:colOff>101600</xdr:colOff>
      <xdr:row>99</xdr:row>
      <xdr:rowOff>70272</xdr:rowOff>
    </xdr:to>
    <xdr:sp macro="" textlink="">
      <xdr:nvSpPr>
        <xdr:cNvPr id="480" name="楕円 479">
          <a:extLst>
            <a:ext uri="{FF2B5EF4-FFF2-40B4-BE49-F238E27FC236}">
              <a16:creationId xmlns:a16="http://schemas.microsoft.com/office/drawing/2014/main" xmlns="" id="{00000000-0008-0000-0600-0000E0010000}"/>
            </a:ext>
          </a:extLst>
        </xdr:cNvPr>
        <xdr:cNvSpPr/>
      </xdr:nvSpPr>
      <xdr:spPr>
        <a:xfrm>
          <a:off x="7810500" y="16942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61399</xdr:rowOff>
    </xdr:from>
    <xdr:ext cx="469744" cy="259045"/>
    <xdr:sp macro="" textlink="">
      <xdr:nvSpPr>
        <xdr:cNvPr id="481" name="テキスト ボックス 480">
          <a:extLst>
            <a:ext uri="{FF2B5EF4-FFF2-40B4-BE49-F238E27FC236}">
              <a16:creationId xmlns:a16="http://schemas.microsoft.com/office/drawing/2014/main" xmlns="" id="{00000000-0008-0000-0600-0000E1010000}"/>
            </a:ext>
          </a:extLst>
        </xdr:cNvPr>
        <xdr:cNvSpPr txBox="1"/>
      </xdr:nvSpPr>
      <xdr:spPr>
        <a:xfrm>
          <a:off x="7626428" y="17034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57063</xdr:rowOff>
    </xdr:from>
    <xdr:to>
      <xdr:col>36</xdr:col>
      <xdr:colOff>165100</xdr:colOff>
      <xdr:row>98</xdr:row>
      <xdr:rowOff>158663</xdr:rowOff>
    </xdr:to>
    <xdr:sp macro="" textlink="">
      <xdr:nvSpPr>
        <xdr:cNvPr id="482" name="楕円 481">
          <a:extLst>
            <a:ext uri="{FF2B5EF4-FFF2-40B4-BE49-F238E27FC236}">
              <a16:creationId xmlns:a16="http://schemas.microsoft.com/office/drawing/2014/main" xmlns="" id="{00000000-0008-0000-0600-0000E2010000}"/>
            </a:ext>
          </a:extLst>
        </xdr:cNvPr>
        <xdr:cNvSpPr/>
      </xdr:nvSpPr>
      <xdr:spPr>
        <a:xfrm>
          <a:off x="6921500" y="16859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149790</xdr:rowOff>
    </xdr:from>
    <xdr:ext cx="534377" cy="259045"/>
    <xdr:sp macro="" textlink="">
      <xdr:nvSpPr>
        <xdr:cNvPr id="483" name="テキスト ボックス 482">
          <a:extLst>
            <a:ext uri="{FF2B5EF4-FFF2-40B4-BE49-F238E27FC236}">
              <a16:creationId xmlns:a16="http://schemas.microsoft.com/office/drawing/2014/main" xmlns="" id="{00000000-0008-0000-0600-0000E3010000}"/>
            </a:ext>
          </a:extLst>
        </xdr:cNvPr>
        <xdr:cNvSpPr txBox="1"/>
      </xdr:nvSpPr>
      <xdr:spPr>
        <a:xfrm>
          <a:off x="6705111" y="16951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xmlns="" id="{00000000-0008-0000-06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xmlns="" id="{00000000-0008-0000-06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xmlns="" id="{00000000-0008-0000-06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xmlns="" id="{00000000-0008-0000-06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xmlns="" id="{00000000-0008-0000-06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xmlns="" id="{00000000-0008-0000-06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xmlns="" id="{00000000-0008-0000-06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xmlns="" id="{00000000-0008-0000-06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xmlns="" id="{00000000-0008-0000-06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xmlns="" id="{00000000-0008-0000-06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a:extLst>
            <a:ext uri="{FF2B5EF4-FFF2-40B4-BE49-F238E27FC236}">
              <a16:creationId xmlns:a16="http://schemas.microsoft.com/office/drawing/2014/main" xmlns="" id="{00000000-0008-0000-0600-0000EE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a:extLst>
            <a:ext uri="{FF2B5EF4-FFF2-40B4-BE49-F238E27FC236}">
              <a16:creationId xmlns:a16="http://schemas.microsoft.com/office/drawing/2014/main" xmlns="" id="{00000000-0008-0000-0600-0000EF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a:extLst>
            <a:ext uri="{FF2B5EF4-FFF2-40B4-BE49-F238E27FC236}">
              <a16:creationId xmlns:a16="http://schemas.microsoft.com/office/drawing/2014/main" xmlns="" id="{00000000-0008-0000-0600-0000F0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7" name="テキスト ボックス 496">
          <a:extLst>
            <a:ext uri="{FF2B5EF4-FFF2-40B4-BE49-F238E27FC236}">
              <a16:creationId xmlns:a16="http://schemas.microsoft.com/office/drawing/2014/main" xmlns="" id="{00000000-0008-0000-0600-0000F1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a:extLst>
            <a:ext uri="{FF2B5EF4-FFF2-40B4-BE49-F238E27FC236}">
              <a16:creationId xmlns:a16="http://schemas.microsoft.com/office/drawing/2014/main" xmlns="" id="{00000000-0008-0000-0600-0000F2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9" name="テキスト ボックス 498">
          <a:extLst>
            <a:ext uri="{FF2B5EF4-FFF2-40B4-BE49-F238E27FC236}">
              <a16:creationId xmlns:a16="http://schemas.microsoft.com/office/drawing/2014/main" xmlns="" id="{00000000-0008-0000-0600-0000F3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a:extLst>
            <a:ext uri="{FF2B5EF4-FFF2-40B4-BE49-F238E27FC236}">
              <a16:creationId xmlns:a16="http://schemas.microsoft.com/office/drawing/2014/main" xmlns="" id="{00000000-0008-0000-0600-0000F4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1" name="テキスト ボックス 500">
          <a:extLst>
            <a:ext uri="{FF2B5EF4-FFF2-40B4-BE49-F238E27FC236}">
              <a16:creationId xmlns:a16="http://schemas.microsoft.com/office/drawing/2014/main" xmlns="" id="{00000000-0008-0000-0600-0000F5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xmlns="" id="{00000000-0008-0000-0600-0000F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a:extLst>
            <a:ext uri="{FF2B5EF4-FFF2-40B4-BE49-F238E27FC236}">
              <a16:creationId xmlns:a16="http://schemas.microsoft.com/office/drawing/2014/main" xmlns="" id="{00000000-0008-0000-0600-0000F7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災害復旧事業費グラフ枠">
          <a:extLst>
            <a:ext uri="{FF2B5EF4-FFF2-40B4-BE49-F238E27FC236}">
              <a16:creationId xmlns:a16="http://schemas.microsoft.com/office/drawing/2014/main" xmlns="" id="{00000000-0008-0000-0600-0000F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6250</xdr:rowOff>
    </xdr:from>
    <xdr:to>
      <xdr:col>85</xdr:col>
      <xdr:colOff>126364</xdr:colOff>
      <xdr:row>38</xdr:row>
      <xdr:rowOff>139700</xdr:rowOff>
    </xdr:to>
    <xdr:cxnSp macro="">
      <xdr:nvCxnSpPr>
        <xdr:cNvPr id="505" name="直線コネクタ 504">
          <a:extLst>
            <a:ext uri="{FF2B5EF4-FFF2-40B4-BE49-F238E27FC236}">
              <a16:creationId xmlns:a16="http://schemas.microsoft.com/office/drawing/2014/main" xmlns="" id="{00000000-0008-0000-0600-0000F9010000}"/>
            </a:ext>
          </a:extLst>
        </xdr:cNvPr>
        <xdr:cNvCxnSpPr/>
      </xdr:nvCxnSpPr>
      <xdr:spPr>
        <a:xfrm flipV="1">
          <a:off x="16317595" y="5321200"/>
          <a:ext cx="1269" cy="1333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157984</xdr:rowOff>
    </xdr:from>
    <xdr:ext cx="249299" cy="259045"/>
    <xdr:sp macro="" textlink="">
      <xdr:nvSpPr>
        <xdr:cNvPr id="506" name="災害復旧事業費最小値テキスト">
          <a:extLst>
            <a:ext uri="{FF2B5EF4-FFF2-40B4-BE49-F238E27FC236}">
              <a16:creationId xmlns:a16="http://schemas.microsoft.com/office/drawing/2014/main" xmlns="" id="{00000000-0008-0000-0600-0000FA010000}"/>
            </a:ext>
          </a:extLst>
        </xdr:cNvPr>
        <xdr:cNvSpPr txBox="1"/>
      </xdr:nvSpPr>
      <xdr:spPr>
        <a:xfrm>
          <a:off x="16370300" y="66730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7" name="直線コネクタ 506">
          <a:extLst>
            <a:ext uri="{FF2B5EF4-FFF2-40B4-BE49-F238E27FC236}">
              <a16:creationId xmlns:a16="http://schemas.microsoft.com/office/drawing/2014/main" xmlns="" id="{00000000-0008-0000-0600-0000FB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124377</xdr:rowOff>
    </xdr:from>
    <xdr:ext cx="599010" cy="259045"/>
    <xdr:sp macro="" textlink="">
      <xdr:nvSpPr>
        <xdr:cNvPr id="508" name="災害復旧事業費最大値テキスト">
          <a:extLst>
            <a:ext uri="{FF2B5EF4-FFF2-40B4-BE49-F238E27FC236}">
              <a16:creationId xmlns:a16="http://schemas.microsoft.com/office/drawing/2014/main" xmlns="" id="{00000000-0008-0000-0600-0000FC010000}"/>
            </a:ext>
          </a:extLst>
        </xdr:cNvPr>
        <xdr:cNvSpPr txBox="1"/>
      </xdr:nvSpPr>
      <xdr:spPr>
        <a:xfrm>
          <a:off x="16370300" y="5096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6250</xdr:rowOff>
    </xdr:from>
    <xdr:to>
      <xdr:col>86</xdr:col>
      <xdr:colOff>25400</xdr:colOff>
      <xdr:row>31</xdr:row>
      <xdr:rowOff>6250</xdr:rowOff>
    </xdr:to>
    <xdr:cxnSp macro="">
      <xdr:nvCxnSpPr>
        <xdr:cNvPr id="509" name="直線コネクタ 508">
          <a:extLst>
            <a:ext uri="{FF2B5EF4-FFF2-40B4-BE49-F238E27FC236}">
              <a16:creationId xmlns:a16="http://schemas.microsoft.com/office/drawing/2014/main" xmlns="" id="{00000000-0008-0000-0600-0000FD010000}"/>
            </a:ext>
          </a:extLst>
        </xdr:cNvPr>
        <xdr:cNvCxnSpPr/>
      </xdr:nvCxnSpPr>
      <xdr:spPr>
        <a:xfrm>
          <a:off x="16230600" y="53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139553</xdr:rowOff>
    </xdr:from>
    <xdr:to>
      <xdr:col>85</xdr:col>
      <xdr:colOff>127000</xdr:colOff>
      <xdr:row>38</xdr:row>
      <xdr:rowOff>139675</xdr:rowOff>
    </xdr:to>
    <xdr:cxnSp macro="">
      <xdr:nvCxnSpPr>
        <xdr:cNvPr id="510" name="直線コネクタ 509">
          <a:extLst>
            <a:ext uri="{FF2B5EF4-FFF2-40B4-BE49-F238E27FC236}">
              <a16:creationId xmlns:a16="http://schemas.microsoft.com/office/drawing/2014/main" xmlns="" id="{00000000-0008-0000-0600-0000FE010000}"/>
            </a:ext>
          </a:extLst>
        </xdr:cNvPr>
        <xdr:cNvCxnSpPr/>
      </xdr:nvCxnSpPr>
      <xdr:spPr>
        <a:xfrm>
          <a:off x="15481300" y="6654653"/>
          <a:ext cx="838200" cy="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75434</xdr:rowOff>
    </xdr:from>
    <xdr:ext cx="534377" cy="259045"/>
    <xdr:sp macro="" textlink="">
      <xdr:nvSpPr>
        <xdr:cNvPr id="511" name="災害復旧事業費平均値テキスト">
          <a:extLst>
            <a:ext uri="{FF2B5EF4-FFF2-40B4-BE49-F238E27FC236}">
              <a16:creationId xmlns:a16="http://schemas.microsoft.com/office/drawing/2014/main" xmlns="" id="{00000000-0008-0000-0600-0000FF010000}"/>
            </a:ext>
          </a:extLst>
        </xdr:cNvPr>
        <xdr:cNvSpPr txBox="1"/>
      </xdr:nvSpPr>
      <xdr:spPr>
        <a:xfrm>
          <a:off x="16370300" y="64190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52557</xdr:rowOff>
    </xdr:from>
    <xdr:to>
      <xdr:col>85</xdr:col>
      <xdr:colOff>177800</xdr:colOff>
      <xdr:row>38</xdr:row>
      <xdr:rowOff>154157</xdr:rowOff>
    </xdr:to>
    <xdr:sp macro="" textlink="">
      <xdr:nvSpPr>
        <xdr:cNvPr id="512" name="フローチャート: 判断 511">
          <a:extLst>
            <a:ext uri="{FF2B5EF4-FFF2-40B4-BE49-F238E27FC236}">
              <a16:creationId xmlns:a16="http://schemas.microsoft.com/office/drawing/2014/main" xmlns="" id="{00000000-0008-0000-0600-000000020000}"/>
            </a:ext>
          </a:extLst>
        </xdr:cNvPr>
        <xdr:cNvSpPr/>
      </xdr:nvSpPr>
      <xdr:spPr>
        <a:xfrm>
          <a:off x="16268700" y="6567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139553</xdr:rowOff>
    </xdr:from>
    <xdr:to>
      <xdr:col>81</xdr:col>
      <xdr:colOff>50800</xdr:colOff>
      <xdr:row>38</xdr:row>
      <xdr:rowOff>139700</xdr:rowOff>
    </xdr:to>
    <xdr:cxnSp macro="">
      <xdr:nvCxnSpPr>
        <xdr:cNvPr id="513" name="直線コネクタ 512">
          <a:extLst>
            <a:ext uri="{FF2B5EF4-FFF2-40B4-BE49-F238E27FC236}">
              <a16:creationId xmlns:a16="http://schemas.microsoft.com/office/drawing/2014/main" xmlns="" id="{00000000-0008-0000-0600-000001020000}"/>
            </a:ext>
          </a:extLst>
        </xdr:cNvPr>
        <xdr:cNvCxnSpPr/>
      </xdr:nvCxnSpPr>
      <xdr:spPr>
        <a:xfrm flipV="1">
          <a:off x="14592300" y="6654653"/>
          <a:ext cx="889000" cy="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52852</xdr:rowOff>
    </xdr:from>
    <xdr:to>
      <xdr:col>81</xdr:col>
      <xdr:colOff>101600</xdr:colOff>
      <xdr:row>38</xdr:row>
      <xdr:rowOff>154452</xdr:rowOff>
    </xdr:to>
    <xdr:sp macro="" textlink="">
      <xdr:nvSpPr>
        <xdr:cNvPr id="514" name="フローチャート: 判断 513">
          <a:extLst>
            <a:ext uri="{FF2B5EF4-FFF2-40B4-BE49-F238E27FC236}">
              <a16:creationId xmlns:a16="http://schemas.microsoft.com/office/drawing/2014/main" xmlns="" id="{00000000-0008-0000-0600-000002020000}"/>
            </a:ext>
          </a:extLst>
        </xdr:cNvPr>
        <xdr:cNvSpPr/>
      </xdr:nvSpPr>
      <xdr:spPr>
        <a:xfrm>
          <a:off x="15430500" y="656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170979</xdr:rowOff>
    </xdr:from>
    <xdr:ext cx="534377" cy="259045"/>
    <xdr:sp macro="" textlink="">
      <xdr:nvSpPr>
        <xdr:cNvPr id="515" name="テキスト ボックス 514">
          <a:extLst>
            <a:ext uri="{FF2B5EF4-FFF2-40B4-BE49-F238E27FC236}">
              <a16:creationId xmlns:a16="http://schemas.microsoft.com/office/drawing/2014/main" xmlns="" id="{00000000-0008-0000-0600-000003020000}"/>
            </a:ext>
          </a:extLst>
        </xdr:cNvPr>
        <xdr:cNvSpPr txBox="1"/>
      </xdr:nvSpPr>
      <xdr:spPr>
        <a:xfrm>
          <a:off x="15214111" y="6343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16" name="直線コネクタ 515">
          <a:extLst>
            <a:ext uri="{FF2B5EF4-FFF2-40B4-BE49-F238E27FC236}">
              <a16:creationId xmlns:a16="http://schemas.microsoft.com/office/drawing/2014/main" xmlns="" id="{00000000-0008-0000-0600-000004020000}"/>
            </a:ext>
          </a:extLst>
        </xdr:cNvPr>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60016</xdr:rowOff>
    </xdr:from>
    <xdr:to>
      <xdr:col>76</xdr:col>
      <xdr:colOff>165100</xdr:colOff>
      <xdr:row>38</xdr:row>
      <xdr:rowOff>161616</xdr:rowOff>
    </xdr:to>
    <xdr:sp macro="" textlink="">
      <xdr:nvSpPr>
        <xdr:cNvPr id="517" name="フローチャート: 判断 516">
          <a:extLst>
            <a:ext uri="{FF2B5EF4-FFF2-40B4-BE49-F238E27FC236}">
              <a16:creationId xmlns:a16="http://schemas.microsoft.com/office/drawing/2014/main" xmlns="" id="{00000000-0008-0000-0600-000005020000}"/>
            </a:ext>
          </a:extLst>
        </xdr:cNvPr>
        <xdr:cNvSpPr/>
      </xdr:nvSpPr>
      <xdr:spPr>
        <a:xfrm>
          <a:off x="14541500" y="6575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6693</xdr:rowOff>
    </xdr:from>
    <xdr:ext cx="534377" cy="259045"/>
    <xdr:sp macro="" textlink="">
      <xdr:nvSpPr>
        <xdr:cNvPr id="518" name="テキスト ボックス 517">
          <a:extLst>
            <a:ext uri="{FF2B5EF4-FFF2-40B4-BE49-F238E27FC236}">
              <a16:creationId xmlns:a16="http://schemas.microsoft.com/office/drawing/2014/main" xmlns="" id="{00000000-0008-0000-0600-000006020000}"/>
            </a:ext>
          </a:extLst>
        </xdr:cNvPr>
        <xdr:cNvSpPr txBox="1"/>
      </xdr:nvSpPr>
      <xdr:spPr>
        <a:xfrm>
          <a:off x="14325111" y="6350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19" name="直線コネクタ 518">
          <a:extLst>
            <a:ext uri="{FF2B5EF4-FFF2-40B4-BE49-F238E27FC236}">
              <a16:creationId xmlns:a16="http://schemas.microsoft.com/office/drawing/2014/main" xmlns="" id="{00000000-0008-0000-0600-000007020000}"/>
            </a:ext>
          </a:extLst>
        </xdr:cNvPr>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64106</xdr:rowOff>
    </xdr:from>
    <xdr:to>
      <xdr:col>72</xdr:col>
      <xdr:colOff>38100</xdr:colOff>
      <xdr:row>38</xdr:row>
      <xdr:rowOff>165706</xdr:rowOff>
    </xdr:to>
    <xdr:sp macro="" textlink="">
      <xdr:nvSpPr>
        <xdr:cNvPr id="520" name="フローチャート: 判断 519">
          <a:extLst>
            <a:ext uri="{FF2B5EF4-FFF2-40B4-BE49-F238E27FC236}">
              <a16:creationId xmlns:a16="http://schemas.microsoft.com/office/drawing/2014/main" xmlns="" id="{00000000-0008-0000-0600-000008020000}"/>
            </a:ext>
          </a:extLst>
        </xdr:cNvPr>
        <xdr:cNvSpPr/>
      </xdr:nvSpPr>
      <xdr:spPr>
        <a:xfrm>
          <a:off x="13652500" y="6579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10783</xdr:rowOff>
    </xdr:from>
    <xdr:ext cx="534377" cy="259045"/>
    <xdr:sp macro="" textlink="">
      <xdr:nvSpPr>
        <xdr:cNvPr id="521" name="テキスト ボックス 520">
          <a:extLst>
            <a:ext uri="{FF2B5EF4-FFF2-40B4-BE49-F238E27FC236}">
              <a16:creationId xmlns:a16="http://schemas.microsoft.com/office/drawing/2014/main" xmlns="" id="{00000000-0008-0000-0600-000009020000}"/>
            </a:ext>
          </a:extLst>
        </xdr:cNvPr>
        <xdr:cNvSpPr txBox="1"/>
      </xdr:nvSpPr>
      <xdr:spPr>
        <a:xfrm>
          <a:off x="13436111" y="6354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74105</xdr:rowOff>
    </xdr:from>
    <xdr:to>
      <xdr:col>67</xdr:col>
      <xdr:colOff>101600</xdr:colOff>
      <xdr:row>39</xdr:row>
      <xdr:rowOff>4255</xdr:rowOff>
    </xdr:to>
    <xdr:sp macro="" textlink="">
      <xdr:nvSpPr>
        <xdr:cNvPr id="522" name="フローチャート: 判断 521">
          <a:extLst>
            <a:ext uri="{FF2B5EF4-FFF2-40B4-BE49-F238E27FC236}">
              <a16:creationId xmlns:a16="http://schemas.microsoft.com/office/drawing/2014/main" xmlns="" id="{00000000-0008-0000-0600-00000A020000}"/>
            </a:ext>
          </a:extLst>
        </xdr:cNvPr>
        <xdr:cNvSpPr/>
      </xdr:nvSpPr>
      <xdr:spPr>
        <a:xfrm>
          <a:off x="12763500" y="6589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20782</xdr:rowOff>
    </xdr:from>
    <xdr:ext cx="469744" cy="259045"/>
    <xdr:sp macro="" textlink="">
      <xdr:nvSpPr>
        <xdr:cNvPr id="523" name="テキスト ボックス 522">
          <a:extLst>
            <a:ext uri="{FF2B5EF4-FFF2-40B4-BE49-F238E27FC236}">
              <a16:creationId xmlns:a16="http://schemas.microsoft.com/office/drawing/2014/main" xmlns="" id="{00000000-0008-0000-0600-00000B020000}"/>
            </a:ext>
          </a:extLst>
        </xdr:cNvPr>
        <xdr:cNvSpPr txBox="1"/>
      </xdr:nvSpPr>
      <xdr:spPr>
        <a:xfrm>
          <a:off x="12579428" y="6364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xmlns="" id="{00000000-0008-0000-0600-00000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xmlns="" id="{00000000-0008-0000-0600-00000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xmlns="" id="{00000000-0008-0000-0600-00000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xmlns="" id="{00000000-0008-0000-0600-00000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xmlns="" id="{00000000-0008-0000-0600-00001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88875</xdr:rowOff>
    </xdr:from>
    <xdr:to>
      <xdr:col>85</xdr:col>
      <xdr:colOff>177800</xdr:colOff>
      <xdr:row>39</xdr:row>
      <xdr:rowOff>19025</xdr:rowOff>
    </xdr:to>
    <xdr:sp macro="" textlink="">
      <xdr:nvSpPr>
        <xdr:cNvPr id="529" name="楕円 528">
          <a:extLst>
            <a:ext uri="{FF2B5EF4-FFF2-40B4-BE49-F238E27FC236}">
              <a16:creationId xmlns:a16="http://schemas.microsoft.com/office/drawing/2014/main" xmlns="" id="{00000000-0008-0000-0600-000011020000}"/>
            </a:ext>
          </a:extLst>
        </xdr:cNvPr>
        <xdr:cNvSpPr/>
      </xdr:nvSpPr>
      <xdr:spPr>
        <a:xfrm>
          <a:off x="16268700" y="6603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30984</xdr:rowOff>
    </xdr:from>
    <xdr:ext cx="313932" cy="259045"/>
    <xdr:sp macro="" textlink="">
      <xdr:nvSpPr>
        <xdr:cNvPr id="530" name="災害復旧事業費該当値テキスト">
          <a:extLst>
            <a:ext uri="{FF2B5EF4-FFF2-40B4-BE49-F238E27FC236}">
              <a16:creationId xmlns:a16="http://schemas.microsoft.com/office/drawing/2014/main" xmlns="" id="{00000000-0008-0000-0600-000012020000}"/>
            </a:ext>
          </a:extLst>
        </xdr:cNvPr>
        <xdr:cNvSpPr txBox="1"/>
      </xdr:nvSpPr>
      <xdr:spPr>
        <a:xfrm>
          <a:off x="16370300" y="65460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88753</xdr:rowOff>
    </xdr:from>
    <xdr:to>
      <xdr:col>81</xdr:col>
      <xdr:colOff>101600</xdr:colOff>
      <xdr:row>39</xdr:row>
      <xdr:rowOff>18903</xdr:rowOff>
    </xdr:to>
    <xdr:sp macro="" textlink="">
      <xdr:nvSpPr>
        <xdr:cNvPr id="531" name="楕円 530">
          <a:extLst>
            <a:ext uri="{FF2B5EF4-FFF2-40B4-BE49-F238E27FC236}">
              <a16:creationId xmlns:a16="http://schemas.microsoft.com/office/drawing/2014/main" xmlns="" id="{00000000-0008-0000-0600-000013020000}"/>
            </a:ext>
          </a:extLst>
        </xdr:cNvPr>
        <xdr:cNvSpPr/>
      </xdr:nvSpPr>
      <xdr:spPr>
        <a:xfrm>
          <a:off x="15430500" y="6603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10030</xdr:rowOff>
    </xdr:from>
    <xdr:ext cx="313932" cy="259045"/>
    <xdr:sp macro="" textlink="">
      <xdr:nvSpPr>
        <xdr:cNvPr id="532" name="テキスト ボックス 531">
          <a:extLst>
            <a:ext uri="{FF2B5EF4-FFF2-40B4-BE49-F238E27FC236}">
              <a16:creationId xmlns:a16="http://schemas.microsoft.com/office/drawing/2014/main" xmlns="" id="{00000000-0008-0000-0600-000014020000}"/>
            </a:ext>
          </a:extLst>
        </xdr:cNvPr>
        <xdr:cNvSpPr txBox="1"/>
      </xdr:nvSpPr>
      <xdr:spPr>
        <a:xfrm>
          <a:off x="15324333" y="66965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33" name="楕円 532">
          <a:extLst>
            <a:ext uri="{FF2B5EF4-FFF2-40B4-BE49-F238E27FC236}">
              <a16:creationId xmlns:a16="http://schemas.microsoft.com/office/drawing/2014/main" xmlns="" id="{00000000-0008-0000-0600-000015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34" name="テキスト ボックス 533">
          <a:extLst>
            <a:ext uri="{FF2B5EF4-FFF2-40B4-BE49-F238E27FC236}">
              <a16:creationId xmlns:a16="http://schemas.microsoft.com/office/drawing/2014/main" xmlns="" id="{00000000-0008-0000-0600-000016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35" name="楕円 534">
          <a:extLst>
            <a:ext uri="{FF2B5EF4-FFF2-40B4-BE49-F238E27FC236}">
              <a16:creationId xmlns:a16="http://schemas.microsoft.com/office/drawing/2014/main" xmlns="" id="{00000000-0008-0000-0600-000017020000}"/>
            </a:ext>
          </a:extLst>
        </xdr:cNvPr>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36" name="テキスト ボックス 535">
          <a:extLst>
            <a:ext uri="{FF2B5EF4-FFF2-40B4-BE49-F238E27FC236}">
              <a16:creationId xmlns:a16="http://schemas.microsoft.com/office/drawing/2014/main" xmlns="" id="{00000000-0008-0000-0600-000018020000}"/>
            </a:ext>
          </a:extLst>
        </xdr:cNvPr>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37" name="楕円 536">
          <a:extLst>
            <a:ext uri="{FF2B5EF4-FFF2-40B4-BE49-F238E27FC236}">
              <a16:creationId xmlns:a16="http://schemas.microsoft.com/office/drawing/2014/main" xmlns="" id="{00000000-0008-0000-0600-000019020000}"/>
            </a:ext>
          </a:extLst>
        </xdr:cNvPr>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38" name="テキスト ボックス 537">
          <a:extLst>
            <a:ext uri="{FF2B5EF4-FFF2-40B4-BE49-F238E27FC236}">
              <a16:creationId xmlns:a16="http://schemas.microsoft.com/office/drawing/2014/main" xmlns="" id="{00000000-0008-0000-0600-00001A020000}"/>
            </a:ext>
          </a:extLst>
        </xdr:cNvPr>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xmlns="" id="{00000000-0008-0000-0600-00001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a:extLst>
            <a:ext uri="{FF2B5EF4-FFF2-40B4-BE49-F238E27FC236}">
              <a16:creationId xmlns:a16="http://schemas.microsoft.com/office/drawing/2014/main" xmlns="" id="{00000000-0008-0000-0600-00001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a:extLst>
            <a:ext uri="{FF2B5EF4-FFF2-40B4-BE49-F238E27FC236}">
              <a16:creationId xmlns:a16="http://schemas.microsoft.com/office/drawing/2014/main" xmlns="" id="{00000000-0008-0000-0600-00001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a:extLst>
            <a:ext uri="{FF2B5EF4-FFF2-40B4-BE49-F238E27FC236}">
              <a16:creationId xmlns:a16="http://schemas.microsoft.com/office/drawing/2014/main" xmlns="" id="{00000000-0008-0000-0600-00001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a:extLst>
            <a:ext uri="{FF2B5EF4-FFF2-40B4-BE49-F238E27FC236}">
              <a16:creationId xmlns:a16="http://schemas.microsoft.com/office/drawing/2014/main" xmlns="" id="{00000000-0008-0000-0600-00001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a:extLst>
            <a:ext uri="{FF2B5EF4-FFF2-40B4-BE49-F238E27FC236}">
              <a16:creationId xmlns:a16="http://schemas.microsoft.com/office/drawing/2014/main" xmlns="" id="{00000000-0008-0000-0600-00002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a:extLst>
            <a:ext uri="{FF2B5EF4-FFF2-40B4-BE49-F238E27FC236}">
              <a16:creationId xmlns:a16="http://schemas.microsoft.com/office/drawing/2014/main" xmlns="" id="{00000000-0008-0000-0600-00002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xmlns="" id="{00000000-0008-0000-06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xmlns="" id="{00000000-0008-0000-0600-00002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xmlns="" id="{00000000-0008-0000-0600-00002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9" name="直線コネクタ 548">
          <a:extLst>
            <a:ext uri="{FF2B5EF4-FFF2-40B4-BE49-F238E27FC236}">
              <a16:creationId xmlns:a16="http://schemas.microsoft.com/office/drawing/2014/main" xmlns="" id="{00000000-0008-0000-0600-000025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0" name="テキスト ボックス 549">
          <a:extLst>
            <a:ext uri="{FF2B5EF4-FFF2-40B4-BE49-F238E27FC236}">
              <a16:creationId xmlns:a16="http://schemas.microsoft.com/office/drawing/2014/main" xmlns="" id="{00000000-0008-0000-0600-000026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1" name="直線コネクタ 550">
          <a:extLst>
            <a:ext uri="{FF2B5EF4-FFF2-40B4-BE49-F238E27FC236}">
              <a16:creationId xmlns:a16="http://schemas.microsoft.com/office/drawing/2014/main" xmlns="" id="{00000000-0008-0000-0600-000027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55</xdr:row>
      <xdr:rowOff>54627</xdr:rowOff>
    </xdr:from>
    <xdr:ext cx="377026" cy="259045"/>
    <xdr:sp macro="" textlink="">
      <xdr:nvSpPr>
        <xdr:cNvPr id="552" name="テキスト ボックス 551">
          <a:extLst>
            <a:ext uri="{FF2B5EF4-FFF2-40B4-BE49-F238E27FC236}">
              <a16:creationId xmlns:a16="http://schemas.microsoft.com/office/drawing/2014/main" xmlns="" id="{00000000-0008-0000-0600-000028020000}"/>
            </a:ext>
          </a:extLst>
        </xdr:cNvPr>
        <xdr:cNvSpPr txBox="1"/>
      </xdr:nvSpPr>
      <xdr:spPr>
        <a:xfrm>
          <a:off x="12068974" y="9484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3" name="直線コネクタ 552">
          <a:extLst>
            <a:ext uri="{FF2B5EF4-FFF2-40B4-BE49-F238E27FC236}">
              <a16:creationId xmlns:a16="http://schemas.microsoft.com/office/drawing/2014/main" xmlns="" id="{00000000-0008-0000-0600-000029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52</xdr:row>
      <xdr:rowOff>111777</xdr:rowOff>
    </xdr:from>
    <xdr:ext cx="377026" cy="259045"/>
    <xdr:sp macro="" textlink="">
      <xdr:nvSpPr>
        <xdr:cNvPr id="554" name="テキスト ボックス 553">
          <a:extLst>
            <a:ext uri="{FF2B5EF4-FFF2-40B4-BE49-F238E27FC236}">
              <a16:creationId xmlns:a16="http://schemas.microsoft.com/office/drawing/2014/main" xmlns="" id="{00000000-0008-0000-0600-00002A020000}"/>
            </a:ext>
          </a:extLst>
        </xdr:cNvPr>
        <xdr:cNvSpPr txBox="1"/>
      </xdr:nvSpPr>
      <xdr:spPr>
        <a:xfrm>
          <a:off x="12068974" y="9027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5" name="直線コネクタ 554">
          <a:extLst>
            <a:ext uri="{FF2B5EF4-FFF2-40B4-BE49-F238E27FC236}">
              <a16:creationId xmlns:a16="http://schemas.microsoft.com/office/drawing/2014/main" xmlns="" id="{00000000-0008-0000-0600-00002B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49</xdr:row>
      <xdr:rowOff>168927</xdr:rowOff>
    </xdr:from>
    <xdr:ext cx="377026" cy="259045"/>
    <xdr:sp macro="" textlink="">
      <xdr:nvSpPr>
        <xdr:cNvPr id="556" name="テキスト ボックス 555">
          <a:extLst>
            <a:ext uri="{FF2B5EF4-FFF2-40B4-BE49-F238E27FC236}">
              <a16:creationId xmlns:a16="http://schemas.microsoft.com/office/drawing/2014/main" xmlns="" id="{00000000-0008-0000-0600-00002C020000}"/>
            </a:ext>
          </a:extLst>
        </xdr:cNvPr>
        <xdr:cNvSpPr txBox="1"/>
      </xdr:nvSpPr>
      <xdr:spPr>
        <a:xfrm>
          <a:off x="12068974" y="8569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xmlns="" id="{00000000-0008-0000-06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58" name="テキスト ボックス 557">
          <a:extLst>
            <a:ext uri="{FF2B5EF4-FFF2-40B4-BE49-F238E27FC236}">
              <a16:creationId xmlns:a16="http://schemas.microsoft.com/office/drawing/2014/main" xmlns="" id="{00000000-0008-0000-0600-00002E020000}"/>
            </a:ext>
          </a:extLst>
        </xdr:cNvPr>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xmlns="" id="{00000000-0008-0000-06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80264</xdr:rowOff>
    </xdr:from>
    <xdr:to>
      <xdr:col>85</xdr:col>
      <xdr:colOff>126364</xdr:colOff>
      <xdr:row>58</xdr:row>
      <xdr:rowOff>139700</xdr:rowOff>
    </xdr:to>
    <xdr:cxnSp macro="">
      <xdr:nvCxnSpPr>
        <xdr:cNvPr id="560" name="直線コネクタ 559">
          <a:extLst>
            <a:ext uri="{FF2B5EF4-FFF2-40B4-BE49-F238E27FC236}">
              <a16:creationId xmlns:a16="http://schemas.microsoft.com/office/drawing/2014/main" xmlns="" id="{00000000-0008-0000-0600-000030020000}"/>
            </a:ext>
          </a:extLst>
        </xdr:cNvPr>
        <xdr:cNvCxnSpPr/>
      </xdr:nvCxnSpPr>
      <xdr:spPr>
        <a:xfrm flipV="1">
          <a:off x="16317595" y="8652764"/>
          <a:ext cx="1269" cy="1431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6875</xdr:rowOff>
    </xdr:from>
    <xdr:ext cx="249299" cy="259045"/>
    <xdr:sp macro="" textlink="">
      <xdr:nvSpPr>
        <xdr:cNvPr id="561" name="失業対策事業費最小値テキスト">
          <a:extLst>
            <a:ext uri="{FF2B5EF4-FFF2-40B4-BE49-F238E27FC236}">
              <a16:creationId xmlns:a16="http://schemas.microsoft.com/office/drawing/2014/main" xmlns="" id="{00000000-0008-0000-0600-000031020000}"/>
            </a:ext>
          </a:extLst>
        </xdr:cNvPr>
        <xdr:cNvSpPr txBox="1"/>
      </xdr:nvSpPr>
      <xdr:spPr>
        <a:xfrm>
          <a:off x="16370300" y="101224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2" name="直線コネクタ 561">
          <a:extLst>
            <a:ext uri="{FF2B5EF4-FFF2-40B4-BE49-F238E27FC236}">
              <a16:creationId xmlns:a16="http://schemas.microsoft.com/office/drawing/2014/main" xmlns="" id="{00000000-0008-0000-0600-000032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26941</xdr:rowOff>
    </xdr:from>
    <xdr:ext cx="378565" cy="259045"/>
    <xdr:sp macro="" textlink="">
      <xdr:nvSpPr>
        <xdr:cNvPr id="563" name="失業対策事業費最大値テキスト">
          <a:extLst>
            <a:ext uri="{FF2B5EF4-FFF2-40B4-BE49-F238E27FC236}">
              <a16:creationId xmlns:a16="http://schemas.microsoft.com/office/drawing/2014/main" xmlns="" id="{00000000-0008-0000-0600-000033020000}"/>
            </a:ext>
          </a:extLst>
        </xdr:cNvPr>
        <xdr:cNvSpPr txBox="1"/>
      </xdr:nvSpPr>
      <xdr:spPr>
        <a:xfrm>
          <a:off x="16370300" y="84279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80264</xdr:rowOff>
    </xdr:from>
    <xdr:to>
      <xdr:col>86</xdr:col>
      <xdr:colOff>25400</xdr:colOff>
      <xdr:row>50</xdr:row>
      <xdr:rowOff>80264</xdr:rowOff>
    </xdr:to>
    <xdr:cxnSp macro="">
      <xdr:nvCxnSpPr>
        <xdr:cNvPr id="564" name="直線コネクタ 563">
          <a:extLst>
            <a:ext uri="{FF2B5EF4-FFF2-40B4-BE49-F238E27FC236}">
              <a16:creationId xmlns:a16="http://schemas.microsoft.com/office/drawing/2014/main" xmlns="" id="{00000000-0008-0000-0600-000034020000}"/>
            </a:ext>
          </a:extLst>
        </xdr:cNvPr>
        <xdr:cNvCxnSpPr/>
      </xdr:nvCxnSpPr>
      <xdr:spPr>
        <a:xfrm>
          <a:off x="16230600" y="8652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5" name="直線コネクタ 564">
          <a:extLst>
            <a:ext uri="{FF2B5EF4-FFF2-40B4-BE49-F238E27FC236}">
              <a16:creationId xmlns:a16="http://schemas.microsoft.com/office/drawing/2014/main" xmlns="" id="{00000000-0008-0000-0600-000035020000}"/>
            </a:ext>
          </a:extLst>
        </xdr:cNvPr>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95775</xdr:rowOff>
    </xdr:from>
    <xdr:ext cx="249299" cy="259045"/>
    <xdr:sp macro="" textlink="">
      <xdr:nvSpPr>
        <xdr:cNvPr id="566" name="失業対策事業費平均値テキスト">
          <a:extLst>
            <a:ext uri="{FF2B5EF4-FFF2-40B4-BE49-F238E27FC236}">
              <a16:creationId xmlns:a16="http://schemas.microsoft.com/office/drawing/2014/main" xmlns="" id="{00000000-0008-0000-0600-000036020000}"/>
            </a:ext>
          </a:extLst>
        </xdr:cNvPr>
        <xdr:cNvSpPr txBox="1"/>
      </xdr:nvSpPr>
      <xdr:spPr>
        <a:xfrm>
          <a:off x="16370300" y="986842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72898</xdr:rowOff>
    </xdr:from>
    <xdr:to>
      <xdr:col>85</xdr:col>
      <xdr:colOff>177800</xdr:colOff>
      <xdr:row>59</xdr:row>
      <xdr:rowOff>3048</xdr:rowOff>
    </xdr:to>
    <xdr:sp macro="" textlink="">
      <xdr:nvSpPr>
        <xdr:cNvPr id="567" name="フローチャート: 判断 566">
          <a:extLst>
            <a:ext uri="{FF2B5EF4-FFF2-40B4-BE49-F238E27FC236}">
              <a16:creationId xmlns:a16="http://schemas.microsoft.com/office/drawing/2014/main" xmlns="" id="{00000000-0008-0000-0600-000037020000}"/>
            </a:ext>
          </a:extLst>
        </xdr:cNvPr>
        <xdr:cNvSpPr/>
      </xdr:nvSpPr>
      <xdr:spPr>
        <a:xfrm>
          <a:off x="16268700" y="1001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8" name="直線コネクタ 567">
          <a:extLst>
            <a:ext uri="{FF2B5EF4-FFF2-40B4-BE49-F238E27FC236}">
              <a16:creationId xmlns:a16="http://schemas.microsoft.com/office/drawing/2014/main" xmlns="" id="{00000000-0008-0000-0600-000038020000}"/>
            </a:ext>
          </a:extLst>
        </xdr:cNvPr>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36322</xdr:rowOff>
    </xdr:from>
    <xdr:to>
      <xdr:col>81</xdr:col>
      <xdr:colOff>101600</xdr:colOff>
      <xdr:row>58</xdr:row>
      <xdr:rowOff>137922</xdr:rowOff>
    </xdr:to>
    <xdr:sp macro="" textlink="">
      <xdr:nvSpPr>
        <xdr:cNvPr id="569" name="フローチャート: 判断 568">
          <a:extLst>
            <a:ext uri="{FF2B5EF4-FFF2-40B4-BE49-F238E27FC236}">
              <a16:creationId xmlns:a16="http://schemas.microsoft.com/office/drawing/2014/main" xmlns="" id="{00000000-0008-0000-0600-000039020000}"/>
            </a:ext>
          </a:extLst>
        </xdr:cNvPr>
        <xdr:cNvSpPr/>
      </xdr:nvSpPr>
      <xdr:spPr>
        <a:xfrm>
          <a:off x="15430500" y="998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56</xdr:row>
      <xdr:rowOff>154449</xdr:rowOff>
    </xdr:from>
    <xdr:ext cx="313932" cy="259045"/>
    <xdr:sp macro="" textlink="">
      <xdr:nvSpPr>
        <xdr:cNvPr id="570" name="テキスト ボックス 569">
          <a:extLst>
            <a:ext uri="{FF2B5EF4-FFF2-40B4-BE49-F238E27FC236}">
              <a16:creationId xmlns:a16="http://schemas.microsoft.com/office/drawing/2014/main" xmlns="" id="{00000000-0008-0000-0600-00003A020000}"/>
            </a:ext>
          </a:extLst>
        </xdr:cNvPr>
        <xdr:cNvSpPr txBox="1"/>
      </xdr:nvSpPr>
      <xdr:spPr>
        <a:xfrm>
          <a:off x="15324333" y="97556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1" name="直線コネクタ 570">
          <a:extLst>
            <a:ext uri="{FF2B5EF4-FFF2-40B4-BE49-F238E27FC236}">
              <a16:creationId xmlns:a16="http://schemas.microsoft.com/office/drawing/2014/main" xmlns="" id="{00000000-0008-0000-0600-00003B020000}"/>
            </a:ext>
          </a:extLst>
        </xdr:cNvPr>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47752</xdr:rowOff>
    </xdr:from>
    <xdr:to>
      <xdr:col>76</xdr:col>
      <xdr:colOff>165100</xdr:colOff>
      <xdr:row>58</xdr:row>
      <xdr:rowOff>149352</xdr:rowOff>
    </xdr:to>
    <xdr:sp macro="" textlink="">
      <xdr:nvSpPr>
        <xdr:cNvPr id="572" name="フローチャート: 判断 571">
          <a:extLst>
            <a:ext uri="{FF2B5EF4-FFF2-40B4-BE49-F238E27FC236}">
              <a16:creationId xmlns:a16="http://schemas.microsoft.com/office/drawing/2014/main" xmlns="" id="{00000000-0008-0000-0600-00003C020000}"/>
            </a:ext>
          </a:extLst>
        </xdr:cNvPr>
        <xdr:cNvSpPr/>
      </xdr:nvSpPr>
      <xdr:spPr>
        <a:xfrm>
          <a:off x="14541500" y="9991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56</xdr:row>
      <xdr:rowOff>165879</xdr:rowOff>
    </xdr:from>
    <xdr:ext cx="313932" cy="259045"/>
    <xdr:sp macro="" textlink="">
      <xdr:nvSpPr>
        <xdr:cNvPr id="573" name="テキスト ボックス 572">
          <a:extLst>
            <a:ext uri="{FF2B5EF4-FFF2-40B4-BE49-F238E27FC236}">
              <a16:creationId xmlns:a16="http://schemas.microsoft.com/office/drawing/2014/main" xmlns="" id="{00000000-0008-0000-0600-00003D020000}"/>
            </a:ext>
          </a:extLst>
        </xdr:cNvPr>
        <xdr:cNvSpPr txBox="1"/>
      </xdr:nvSpPr>
      <xdr:spPr>
        <a:xfrm>
          <a:off x="14435333" y="9767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74" name="直線コネクタ 573">
          <a:extLst>
            <a:ext uri="{FF2B5EF4-FFF2-40B4-BE49-F238E27FC236}">
              <a16:creationId xmlns:a16="http://schemas.microsoft.com/office/drawing/2014/main" xmlns="" id="{00000000-0008-0000-0600-00003E020000}"/>
            </a:ext>
          </a:extLst>
        </xdr:cNvPr>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38608</xdr:rowOff>
    </xdr:from>
    <xdr:to>
      <xdr:col>72</xdr:col>
      <xdr:colOff>38100</xdr:colOff>
      <xdr:row>58</xdr:row>
      <xdr:rowOff>140208</xdr:rowOff>
    </xdr:to>
    <xdr:sp macro="" textlink="">
      <xdr:nvSpPr>
        <xdr:cNvPr id="575" name="フローチャート: 判断 574">
          <a:extLst>
            <a:ext uri="{FF2B5EF4-FFF2-40B4-BE49-F238E27FC236}">
              <a16:creationId xmlns:a16="http://schemas.microsoft.com/office/drawing/2014/main" xmlns="" id="{00000000-0008-0000-0600-00003F020000}"/>
            </a:ext>
          </a:extLst>
        </xdr:cNvPr>
        <xdr:cNvSpPr/>
      </xdr:nvSpPr>
      <xdr:spPr>
        <a:xfrm>
          <a:off x="13652500" y="9982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56</xdr:row>
      <xdr:rowOff>156735</xdr:rowOff>
    </xdr:from>
    <xdr:ext cx="313932" cy="259045"/>
    <xdr:sp macro="" textlink="">
      <xdr:nvSpPr>
        <xdr:cNvPr id="576" name="テキスト ボックス 575">
          <a:extLst>
            <a:ext uri="{FF2B5EF4-FFF2-40B4-BE49-F238E27FC236}">
              <a16:creationId xmlns:a16="http://schemas.microsoft.com/office/drawing/2014/main" xmlns="" id="{00000000-0008-0000-0600-000040020000}"/>
            </a:ext>
          </a:extLst>
        </xdr:cNvPr>
        <xdr:cNvSpPr txBox="1"/>
      </xdr:nvSpPr>
      <xdr:spPr>
        <a:xfrm>
          <a:off x="13546333" y="97579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31750</xdr:rowOff>
    </xdr:from>
    <xdr:to>
      <xdr:col>67</xdr:col>
      <xdr:colOff>101600</xdr:colOff>
      <xdr:row>58</xdr:row>
      <xdr:rowOff>133350</xdr:rowOff>
    </xdr:to>
    <xdr:sp macro="" textlink="">
      <xdr:nvSpPr>
        <xdr:cNvPr id="577" name="フローチャート: 判断 576">
          <a:extLst>
            <a:ext uri="{FF2B5EF4-FFF2-40B4-BE49-F238E27FC236}">
              <a16:creationId xmlns:a16="http://schemas.microsoft.com/office/drawing/2014/main" xmlns="" id="{00000000-0008-0000-0600-000041020000}"/>
            </a:ext>
          </a:extLst>
        </xdr:cNvPr>
        <xdr:cNvSpPr/>
      </xdr:nvSpPr>
      <xdr:spPr>
        <a:xfrm>
          <a:off x="12763500" y="997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56</xdr:row>
      <xdr:rowOff>149877</xdr:rowOff>
    </xdr:from>
    <xdr:ext cx="313932" cy="259045"/>
    <xdr:sp macro="" textlink="">
      <xdr:nvSpPr>
        <xdr:cNvPr id="578" name="テキスト ボックス 577">
          <a:extLst>
            <a:ext uri="{FF2B5EF4-FFF2-40B4-BE49-F238E27FC236}">
              <a16:creationId xmlns:a16="http://schemas.microsoft.com/office/drawing/2014/main" xmlns="" id="{00000000-0008-0000-0600-000042020000}"/>
            </a:ext>
          </a:extLst>
        </xdr:cNvPr>
        <xdr:cNvSpPr txBox="1"/>
      </xdr:nvSpPr>
      <xdr:spPr>
        <a:xfrm>
          <a:off x="12657333" y="97510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xmlns="" id="{00000000-0008-0000-06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xmlns="" id="{00000000-0008-0000-06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xmlns="" id="{00000000-0008-0000-06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xmlns="" id="{00000000-0008-0000-06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xmlns="" id="{00000000-0008-0000-06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84" name="楕円 583">
          <a:extLst>
            <a:ext uri="{FF2B5EF4-FFF2-40B4-BE49-F238E27FC236}">
              <a16:creationId xmlns:a16="http://schemas.microsoft.com/office/drawing/2014/main" xmlns="" id="{00000000-0008-0000-0600-000048020000}"/>
            </a:ext>
          </a:extLst>
        </xdr:cNvPr>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51325</xdr:rowOff>
    </xdr:from>
    <xdr:ext cx="249299" cy="259045"/>
    <xdr:sp macro="" textlink="">
      <xdr:nvSpPr>
        <xdr:cNvPr id="585" name="失業対策事業費該当値テキスト">
          <a:extLst>
            <a:ext uri="{FF2B5EF4-FFF2-40B4-BE49-F238E27FC236}">
              <a16:creationId xmlns:a16="http://schemas.microsoft.com/office/drawing/2014/main" xmlns="" id="{00000000-0008-0000-0600-000049020000}"/>
            </a:ext>
          </a:extLst>
        </xdr:cNvPr>
        <xdr:cNvSpPr txBox="1"/>
      </xdr:nvSpPr>
      <xdr:spPr>
        <a:xfrm>
          <a:off x="16370300" y="99954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6" name="楕円 585">
          <a:extLst>
            <a:ext uri="{FF2B5EF4-FFF2-40B4-BE49-F238E27FC236}">
              <a16:creationId xmlns:a16="http://schemas.microsoft.com/office/drawing/2014/main" xmlns="" id="{00000000-0008-0000-0600-00004A020000}"/>
            </a:ext>
          </a:extLst>
        </xdr:cNvPr>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87" name="テキスト ボックス 586">
          <a:extLst>
            <a:ext uri="{FF2B5EF4-FFF2-40B4-BE49-F238E27FC236}">
              <a16:creationId xmlns:a16="http://schemas.microsoft.com/office/drawing/2014/main" xmlns="" id="{00000000-0008-0000-0600-00004B020000}"/>
            </a:ext>
          </a:extLst>
        </xdr:cNvPr>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8" name="楕円 587">
          <a:extLst>
            <a:ext uri="{FF2B5EF4-FFF2-40B4-BE49-F238E27FC236}">
              <a16:creationId xmlns:a16="http://schemas.microsoft.com/office/drawing/2014/main" xmlns="" id="{00000000-0008-0000-0600-00004C020000}"/>
            </a:ext>
          </a:extLst>
        </xdr:cNvPr>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89" name="テキスト ボックス 588">
          <a:extLst>
            <a:ext uri="{FF2B5EF4-FFF2-40B4-BE49-F238E27FC236}">
              <a16:creationId xmlns:a16="http://schemas.microsoft.com/office/drawing/2014/main" xmlns="" id="{00000000-0008-0000-0600-00004D020000}"/>
            </a:ext>
          </a:extLst>
        </xdr:cNvPr>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0" name="楕円 589">
          <a:extLst>
            <a:ext uri="{FF2B5EF4-FFF2-40B4-BE49-F238E27FC236}">
              <a16:creationId xmlns:a16="http://schemas.microsoft.com/office/drawing/2014/main" xmlns="" id="{00000000-0008-0000-0600-00004E020000}"/>
            </a:ext>
          </a:extLst>
        </xdr:cNvPr>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91" name="テキスト ボックス 590">
          <a:extLst>
            <a:ext uri="{FF2B5EF4-FFF2-40B4-BE49-F238E27FC236}">
              <a16:creationId xmlns:a16="http://schemas.microsoft.com/office/drawing/2014/main" xmlns="" id="{00000000-0008-0000-0600-00004F020000}"/>
            </a:ext>
          </a:extLst>
        </xdr:cNvPr>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92" name="楕円 591">
          <a:extLst>
            <a:ext uri="{FF2B5EF4-FFF2-40B4-BE49-F238E27FC236}">
              <a16:creationId xmlns:a16="http://schemas.microsoft.com/office/drawing/2014/main" xmlns="" id="{00000000-0008-0000-0600-000050020000}"/>
            </a:ext>
          </a:extLst>
        </xdr:cNvPr>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93" name="テキスト ボックス 592">
          <a:extLst>
            <a:ext uri="{FF2B5EF4-FFF2-40B4-BE49-F238E27FC236}">
              <a16:creationId xmlns:a16="http://schemas.microsoft.com/office/drawing/2014/main" xmlns="" id="{00000000-0008-0000-0600-000051020000}"/>
            </a:ext>
          </a:extLst>
        </xdr:cNvPr>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xmlns="" id="{00000000-0008-0000-06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xmlns="" id="{00000000-0008-0000-06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xmlns="" id="{00000000-0008-0000-06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xmlns="" id="{00000000-0008-0000-06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xmlns="" id="{00000000-0008-0000-06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xmlns="" id="{00000000-0008-0000-06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xmlns="" id="{00000000-0008-0000-06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xmlns="" id="{00000000-0008-0000-06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xmlns="" id="{00000000-0008-0000-06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xmlns="" id="{00000000-0008-0000-06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4" name="直線コネクタ 603">
          <a:extLst>
            <a:ext uri="{FF2B5EF4-FFF2-40B4-BE49-F238E27FC236}">
              <a16:creationId xmlns:a16="http://schemas.microsoft.com/office/drawing/2014/main" xmlns="" id="{00000000-0008-0000-0600-00005C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5" name="テキスト ボックス 604">
          <a:extLst>
            <a:ext uri="{FF2B5EF4-FFF2-40B4-BE49-F238E27FC236}">
              <a16:creationId xmlns:a16="http://schemas.microsoft.com/office/drawing/2014/main" xmlns="" id="{00000000-0008-0000-0600-00005D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6" name="直線コネクタ 605">
          <a:extLst>
            <a:ext uri="{FF2B5EF4-FFF2-40B4-BE49-F238E27FC236}">
              <a16:creationId xmlns:a16="http://schemas.microsoft.com/office/drawing/2014/main" xmlns="" id="{00000000-0008-0000-0600-00005E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7" name="テキスト ボックス 606">
          <a:extLst>
            <a:ext uri="{FF2B5EF4-FFF2-40B4-BE49-F238E27FC236}">
              <a16:creationId xmlns:a16="http://schemas.microsoft.com/office/drawing/2014/main" xmlns="" id="{00000000-0008-0000-0600-00005F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8" name="直線コネクタ 607">
          <a:extLst>
            <a:ext uri="{FF2B5EF4-FFF2-40B4-BE49-F238E27FC236}">
              <a16:creationId xmlns:a16="http://schemas.microsoft.com/office/drawing/2014/main" xmlns="" id="{00000000-0008-0000-0600-000060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9" name="テキスト ボックス 608">
          <a:extLst>
            <a:ext uri="{FF2B5EF4-FFF2-40B4-BE49-F238E27FC236}">
              <a16:creationId xmlns:a16="http://schemas.microsoft.com/office/drawing/2014/main" xmlns="" id="{00000000-0008-0000-0600-000061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0" name="直線コネクタ 609">
          <a:extLst>
            <a:ext uri="{FF2B5EF4-FFF2-40B4-BE49-F238E27FC236}">
              <a16:creationId xmlns:a16="http://schemas.microsoft.com/office/drawing/2014/main" xmlns="" id="{00000000-0008-0000-0600-000062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1" name="テキスト ボックス 610">
          <a:extLst>
            <a:ext uri="{FF2B5EF4-FFF2-40B4-BE49-F238E27FC236}">
              <a16:creationId xmlns:a16="http://schemas.microsoft.com/office/drawing/2014/main" xmlns="" id="{00000000-0008-0000-0600-000063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xmlns="" id="{00000000-0008-0000-06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a:extLst>
            <a:ext uri="{FF2B5EF4-FFF2-40B4-BE49-F238E27FC236}">
              <a16:creationId xmlns:a16="http://schemas.microsoft.com/office/drawing/2014/main" xmlns="" id="{00000000-0008-0000-0600-00006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a:extLst>
            <a:ext uri="{FF2B5EF4-FFF2-40B4-BE49-F238E27FC236}">
              <a16:creationId xmlns:a16="http://schemas.microsoft.com/office/drawing/2014/main" xmlns="" id="{00000000-0008-0000-06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161769</xdr:rowOff>
    </xdr:from>
    <xdr:to>
      <xdr:col>85</xdr:col>
      <xdr:colOff>126364</xdr:colOff>
      <xdr:row>78</xdr:row>
      <xdr:rowOff>134831</xdr:rowOff>
    </xdr:to>
    <xdr:cxnSp macro="">
      <xdr:nvCxnSpPr>
        <xdr:cNvPr id="615" name="直線コネクタ 614">
          <a:extLst>
            <a:ext uri="{FF2B5EF4-FFF2-40B4-BE49-F238E27FC236}">
              <a16:creationId xmlns:a16="http://schemas.microsoft.com/office/drawing/2014/main" xmlns="" id="{00000000-0008-0000-0600-000067020000}"/>
            </a:ext>
          </a:extLst>
        </xdr:cNvPr>
        <xdr:cNvCxnSpPr/>
      </xdr:nvCxnSpPr>
      <xdr:spPr>
        <a:xfrm flipV="1">
          <a:off x="16317595" y="12334719"/>
          <a:ext cx="1269" cy="1173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138658</xdr:rowOff>
    </xdr:from>
    <xdr:ext cx="469744" cy="259045"/>
    <xdr:sp macro="" textlink="">
      <xdr:nvSpPr>
        <xdr:cNvPr id="616" name="公債費最小値テキスト">
          <a:extLst>
            <a:ext uri="{FF2B5EF4-FFF2-40B4-BE49-F238E27FC236}">
              <a16:creationId xmlns:a16="http://schemas.microsoft.com/office/drawing/2014/main" xmlns="" id="{00000000-0008-0000-0600-000068020000}"/>
            </a:ext>
          </a:extLst>
        </xdr:cNvPr>
        <xdr:cNvSpPr txBox="1"/>
      </xdr:nvSpPr>
      <xdr:spPr>
        <a:xfrm>
          <a:off x="16370300" y="13511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134831</xdr:rowOff>
    </xdr:from>
    <xdr:to>
      <xdr:col>86</xdr:col>
      <xdr:colOff>25400</xdr:colOff>
      <xdr:row>78</xdr:row>
      <xdr:rowOff>134831</xdr:rowOff>
    </xdr:to>
    <xdr:cxnSp macro="">
      <xdr:nvCxnSpPr>
        <xdr:cNvPr id="617" name="直線コネクタ 616">
          <a:extLst>
            <a:ext uri="{FF2B5EF4-FFF2-40B4-BE49-F238E27FC236}">
              <a16:creationId xmlns:a16="http://schemas.microsoft.com/office/drawing/2014/main" xmlns="" id="{00000000-0008-0000-0600-000069020000}"/>
            </a:ext>
          </a:extLst>
        </xdr:cNvPr>
        <xdr:cNvCxnSpPr/>
      </xdr:nvCxnSpPr>
      <xdr:spPr>
        <a:xfrm>
          <a:off x="16230600" y="13507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108446</xdr:rowOff>
    </xdr:from>
    <xdr:ext cx="599010" cy="259045"/>
    <xdr:sp macro="" textlink="">
      <xdr:nvSpPr>
        <xdr:cNvPr id="618" name="公債費最大値テキスト">
          <a:extLst>
            <a:ext uri="{FF2B5EF4-FFF2-40B4-BE49-F238E27FC236}">
              <a16:creationId xmlns:a16="http://schemas.microsoft.com/office/drawing/2014/main" xmlns="" id="{00000000-0008-0000-0600-00006A020000}"/>
            </a:ext>
          </a:extLst>
        </xdr:cNvPr>
        <xdr:cNvSpPr txBox="1"/>
      </xdr:nvSpPr>
      <xdr:spPr>
        <a:xfrm>
          <a:off x="16370300" y="12109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161769</xdr:rowOff>
    </xdr:from>
    <xdr:to>
      <xdr:col>86</xdr:col>
      <xdr:colOff>25400</xdr:colOff>
      <xdr:row>71</xdr:row>
      <xdr:rowOff>161769</xdr:rowOff>
    </xdr:to>
    <xdr:cxnSp macro="">
      <xdr:nvCxnSpPr>
        <xdr:cNvPr id="619" name="直線コネクタ 618">
          <a:extLst>
            <a:ext uri="{FF2B5EF4-FFF2-40B4-BE49-F238E27FC236}">
              <a16:creationId xmlns:a16="http://schemas.microsoft.com/office/drawing/2014/main" xmlns="" id="{00000000-0008-0000-0600-00006B020000}"/>
            </a:ext>
          </a:extLst>
        </xdr:cNvPr>
        <xdr:cNvCxnSpPr/>
      </xdr:nvCxnSpPr>
      <xdr:spPr>
        <a:xfrm>
          <a:off x="16230600" y="12334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1753</xdr:rowOff>
    </xdr:from>
    <xdr:to>
      <xdr:col>85</xdr:col>
      <xdr:colOff>127000</xdr:colOff>
      <xdr:row>78</xdr:row>
      <xdr:rowOff>9302</xdr:rowOff>
    </xdr:to>
    <xdr:cxnSp macro="">
      <xdr:nvCxnSpPr>
        <xdr:cNvPr id="620" name="直線コネクタ 619">
          <a:extLst>
            <a:ext uri="{FF2B5EF4-FFF2-40B4-BE49-F238E27FC236}">
              <a16:creationId xmlns:a16="http://schemas.microsoft.com/office/drawing/2014/main" xmlns="" id="{00000000-0008-0000-0600-00006C020000}"/>
            </a:ext>
          </a:extLst>
        </xdr:cNvPr>
        <xdr:cNvCxnSpPr/>
      </xdr:nvCxnSpPr>
      <xdr:spPr>
        <a:xfrm flipV="1">
          <a:off x="15481300" y="13374853"/>
          <a:ext cx="838200" cy="7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109551</xdr:rowOff>
    </xdr:from>
    <xdr:ext cx="599010" cy="259045"/>
    <xdr:sp macro="" textlink="">
      <xdr:nvSpPr>
        <xdr:cNvPr id="621" name="公債費平均値テキスト">
          <a:extLst>
            <a:ext uri="{FF2B5EF4-FFF2-40B4-BE49-F238E27FC236}">
              <a16:creationId xmlns:a16="http://schemas.microsoft.com/office/drawing/2014/main" xmlns="" id="{00000000-0008-0000-0600-00006D020000}"/>
            </a:ext>
          </a:extLst>
        </xdr:cNvPr>
        <xdr:cNvSpPr txBox="1"/>
      </xdr:nvSpPr>
      <xdr:spPr>
        <a:xfrm>
          <a:off x="16370300" y="127968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86674</xdr:rowOff>
    </xdr:from>
    <xdr:to>
      <xdr:col>85</xdr:col>
      <xdr:colOff>177800</xdr:colOff>
      <xdr:row>76</xdr:row>
      <xdr:rowOff>16824</xdr:rowOff>
    </xdr:to>
    <xdr:sp macro="" textlink="">
      <xdr:nvSpPr>
        <xdr:cNvPr id="622" name="フローチャート: 判断 621">
          <a:extLst>
            <a:ext uri="{FF2B5EF4-FFF2-40B4-BE49-F238E27FC236}">
              <a16:creationId xmlns:a16="http://schemas.microsoft.com/office/drawing/2014/main" xmlns="" id="{00000000-0008-0000-0600-00006E020000}"/>
            </a:ext>
          </a:extLst>
        </xdr:cNvPr>
        <xdr:cNvSpPr/>
      </xdr:nvSpPr>
      <xdr:spPr>
        <a:xfrm>
          <a:off x="16268700" y="12945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9302</xdr:rowOff>
    </xdr:from>
    <xdr:to>
      <xdr:col>81</xdr:col>
      <xdr:colOff>50800</xdr:colOff>
      <xdr:row>78</xdr:row>
      <xdr:rowOff>17783</xdr:rowOff>
    </xdr:to>
    <xdr:cxnSp macro="">
      <xdr:nvCxnSpPr>
        <xdr:cNvPr id="623" name="直線コネクタ 622">
          <a:extLst>
            <a:ext uri="{FF2B5EF4-FFF2-40B4-BE49-F238E27FC236}">
              <a16:creationId xmlns:a16="http://schemas.microsoft.com/office/drawing/2014/main" xmlns="" id="{00000000-0008-0000-0600-00006F020000}"/>
            </a:ext>
          </a:extLst>
        </xdr:cNvPr>
        <xdr:cNvCxnSpPr/>
      </xdr:nvCxnSpPr>
      <xdr:spPr>
        <a:xfrm flipV="1">
          <a:off x="14592300" y="13382402"/>
          <a:ext cx="889000" cy="8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105153</xdr:rowOff>
    </xdr:from>
    <xdr:to>
      <xdr:col>81</xdr:col>
      <xdr:colOff>101600</xdr:colOff>
      <xdr:row>76</xdr:row>
      <xdr:rowOff>35303</xdr:rowOff>
    </xdr:to>
    <xdr:sp macro="" textlink="">
      <xdr:nvSpPr>
        <xdr:cNvPr id="624" name="フローチャート: 判断 623">
          <a:extLst>
            <a:ext uri="{FF2B5EF4-FFF2-40B4-BE49-F238E27FC236}">
              <a16:creationId xmlns:a16="http://schemas.microsoft.com/office/drawing/2014/main" xmlns="" id="{00000000-0008-0000-0600-000070020000}"/>
            </a:ext>
          </a:extLst>
        </xdr:cNvPr>
        <xdr:cNvSpPr/>
      </xdr:nvSpPr>
      <xdr:spPr>
        <a:xfrm>
          <a:off x="15430500" y="12963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51830</xdr:rowOff>
    </xdr:from>
    <xdr:ext cx="599010" cy="259045"/>
    <xdr:sp macro="" textlink="">
      <xdr:nvSpPr>
        <xdr:cNvPr id="625" name="テキスト ボックス 624">
          <a:extLst>
            <a:ext uri="{FF2B5EF4-FFF2-40B4-BE49-F238E27FC236}">
              <a16:creationId xmlns:a16="http://schemas.microsoft.com/office/drawing/2014/main" xmlns="" id="{00000000-0008-0000-0600-000071020000}"/>
            </a:ext>
          </a:extLst>
        </xdr:cNvPr>
        <xdr:cNvSpPr txBox="1"/>
      </xdr:nvSpPr>
      <xdr:spPr>
        <a:xfrm>
          <a:off x="15181795" y="12739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17783</xdr:rowOff>
    </xdr:from>
    <xdr:to>
      <xdr:col>76</xdr:col>
      <xdr:colOff>114300</xdr:colOff>
      <xdr:row>78</xdr:row>
      <xdr:rowOff>19360</xdr:rowOff>
    </xdr:to>
    <xdr:cxnSp macro="">
      <xdr:nvCxnSpPr>
        <xdr:cNvPr id="626" name="直線コネクタ 625">
          <a:extLst>
            <a:ext uri="{FF2B5EF4-FFF2-40B4-BE49-F238E27FC236}">
              <a16:creationId xmlns:a16="http://schemas.microsoft.com/office/drawing/2014/main" xmlns="" id="{00000000-0008-0000-0600-000072020000}"/>
            </a:ext>
          </a:extLst>
        </xdr:cNvPr>
        <xdr:cNvCxnSpPr/>
      </xdr:nvCxnSpPr>
      <xdr:spPr>
        <a:xfrm flipV="1">
          <a:off x="13703300" y="13390883"/>
          <a:ext cx="889000" cy="1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125348</xdr:rowOff>
    </xdr:from>
    <xdr:to>
      <xdr:col>76</xdr:col>
      <xdr:colOff>165100</xdr:colOff>
      <xdr:row>76</xdr:row>
      <xdr:rowOff>55497</xdr:rowOff>
    </xdr:to>
    <xdr:sp macro="" textlink="">
      <xdr:nvSpPr>
        <xdr:cNvPr id="627" name="フローチャート: 判断 626">
          <a:extLst>
            <a:ext uri="{FF2B5EF4-FFF2-40B4-BE49-F238E27FC236}">
              <a16:creationId xmlns:a16="http://schemas.microsoft.com/office/drawing/2014/main" xmlns="" id="{00000000-0008-0000-0600-000073020000}"/>
            </a:ext>
          </a:extLst>
        </xdr:cNvPr>
        <xdr:cNvSpPr/>
      </xdr:nvSpPr>
      <xdr:spPr>
        <a:xfrm>
          <a:off x="14541500" y="1298409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72025</xdr:rowOff>
    </xdr:from>
    <xdr:ext cx="599010" cy="259045"/>
    <xdr:sp macro="" textlink="">
      <xdr:nvSpPr>
        <xdr:cNvPr id="628" name="テキスト ボックス 627">
          <a:extLst>
            <a:ext uri="{FF2B5EF4-FFF2-40B4-BE49-F238E27FC236}">
              <a16:creationId xmlns:a16="http://schemas.microsoft.com/office/drawing/2014/main" xmlns="" id="{00000000-0008-0000-0600-000074020000}"/>
            </a:ext>
          </a:extLst>
        </xdr:cNvPr>
        <xdr:cNvSpPr txBox="1"/>
      </xdr:nvSpPr>
      <xdr:spPr>
        <a:xfrm>
          <a:off x="14292795" y="12759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12264</xdr:rowOff>
    </xdr:from>
    <xdr:to>
      <xdr:col>71</xdr:col>
      <xdr:colOff>177800</xdr:colOff>
      <xdr:row>78</xdr:row>
      <xdr:rowOff>19360</xdr:rowOff>
    </xdr:to>
    <xdr:cxnSp macro="">
      <xdr:nvCxnSpPr>
        <xdr:cNvPr id="629" name="直線コネクタ 628">
          <a:extLst>
            <a:ext uri="{FF2B5EF4-FFF2-40B4-BE49-F238E27FC236}">
              <a16:creationId xmlns:a16="http://schemas.microsoft.com/office/drawing/2014/main" xmlns="" id="{00000000-0008-0000-0600-000075020000}"/>
            </a:ext>
          </a:extLst>
        </xdr:cNvPr>
        <xdr:cNvCxnSpPr/>
      </xdr:nvCxnSpPr>
      <xdr:spPr>
        <a:xfrm>
          <a:off x="12814300" y="13385364"/>
          <a:ext cx="889000" cy="7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122449</xdr:rowOff>
    </xdr:from>
    <xdr:to>
      <xdr:col>72</xdr:col>
      <xdr:colOff>38100</xdr:colOff>
      <xdr:row>76</xdr:row>
      <xdr:rowOff>52598</xdr:rowOff>
    </xdr:to>
    <xdr:sp macro="" textlink="">
      <xdr:nvSpPr>
        <xdr:cNvPr id="630" name="フローチャート: 判断 629">
          <a:extLst>
            <a:ext uri="{FF2B5EF4-FFF2-40B4-BE49-F238E27FC236}">
              <a16:creationId xmlns:a16="http://schemas.microsoft.com/office/drawing/2014/main" xmlns="" id="{00000000-0008-0000-0600-000076020000}"/>
            </a:ext>
          </a:extLst>
        </xdr:cNvPr>
        <xdr:cNvSpPr/>
      </xdr:nvSpPr>
      <xdr:spPr>
        <a:xfrm>
          <a:off x="13652500" y="1298119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69126</xdr:rowOff>
    </xdr:from>
    <xdr:ext cx="599010" cy="259045"/>
    <xdr:sp macro="" textlink="">
      <xdr:nvSpPr>
        <xdr:cNvPr id="631" name="テキスト ボックス 630">
          <a:extLst>
            <a:ext uri="{FF2B5EF4-FFF2-40B4-BE49-F238E27FC236}">
              <a16:creationId xmlns:a16="http://schemas.microsoft.com/office/drawing/2014/main" xmlns="" id="{00000000-0008-0000-0600-000077020000}"/>
            </a:ext>
          </a:extLst>
        </xdr:cNvPr>
        <xdr:cNvSpPr txBox="1"/>
      </xdr:nvSpPr>
      <xdr:spPr>
        <a:xfrm>
          <a:off x="13403795" y="12756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99613</xdr:rowOff>
    </xdr:from>
    <xdr:to>
      <xdr:col>67</xdr:col>
      <xdr:colOff>101600</xdr:colOff>
      <xdr:row>76</xdr:row>
      <xdr:rowOff>29763</xdr:rowOff>
    </xdr:to>
    <xdr:sp macro="" textlink="">
      <xdr:nvSpPr>
        <xdr:cNvPr id="632" name="フローチャート: 判断 631">
          <a:extLst>
            <a:ext uri="{FF2B5EF4-FFF2-40B4-BE49-F238E27FC236}">
              <a16:creationId xmlns:a16="http://schemas.microsoft.com/office/drawing/2014/main" xmlns="" id="{00000000-0008-0000-0600-000078020000}"/>
            </a:ext>
          </a:extLst>
        </xdr:cNvPr>
        <xdr:cNvSpPr/>
      </xdr:nvSpPr>
      <xdr:spPr>
        <a:xfrm>
          <a:off x="12763500" y="1295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46290</xdr:rowOff>
    </xdr:from>
    <xdr:ext cx="599010" cy="259045"/>
    <xdr:sp macro="" textlink="">
      <xdr:nvSpPr>
        <xdr:cNvPr id="633" name="テキスト ボックス 632">
          <a:extLst>
            <a:ext uri="{FF2B5EF4-FFF2-40B4-BE49-F238E27FC236}">
              <a16:creationId xmlns:a16="http://schemas.microsoft.com/office/drawing/2014/main" xmlns="" id="{00000000-0008-0000-0600-000079020000}"/>
            </a:ext>
          </a:extLst>
        </xdr:cNvPr>
        <xdr:cNvSpPr txBox="1"/>
      </xdr:nvSpPr>
      <xdr:spPr>
        <a:xfrm>
          <a:off x="12514795" y="12733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xmlns="" id="{00000000-0008-0000-06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xmlns="" id="{00000000-0008-0000-06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xmlns="" id="{00000000-0008-0000-06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xmlns="" id="{00000000-0008-0000-06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xmlns="" id="{00000000-0008-0000-06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122403</xdr:rowOff>
    </xdr:from>
    <xdr:to>
      <xdr:col>85</xdr:col>
      <xdr:colOff>177800</xdr:colOff>
      <xdr:row>78</xdr:row>
      <xdr:rowOff>52553</xdr:rowOff>
    </xdr:to>
    <xdr:sp macro="" textlink="">
      <xdr:nvSpPr>
        <xdr:cNvPr id="639" name="楕円 638">
          <a:extLst>
            <a:ext uri="{FF2B5EF4-FFF2-40B4-BE49-F238E27FC236}">
              <a16:creationId xmlns:a16="http://schemas.microsoft.com/office/drawing/2014/main" xmlns="" id="{00000000-0008-0000-0600-00007F020000}"/>
            </a:ext>
          </a:extLst>
        </xdr:cNvPr>
        <xdr:cNvSpPr/>
      </xdr:nvSpPr>
      <xdr:spPr>
        <a:xfrm>
          <a:off x="16268700" y="13324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100830</xdr:rowOff>
    </xdr:from>
    <xdr:ext cx="534377" cy="259045"/>
    <xdr:sp macro="" textlink="">
      <xdr:nvSpPr>
        <xdr:cNvPr id="640" name="公債費該当値テキスト">
          <a:extLst>
            <a:ext uri="{FF2B5EF4-FFF2-40B4-BE49-F238E27FC236}">
              <a16:creationId xmlns:a16="http://schemas.microsoft.com/office/drawing/2014/main" xmlns="" id="{00000000-0008-0000-0600-000080020000}"/>
            </a:ext>
          </a:extLst>
        </xdr:cNvPr>
        <xdr:cNvSpPr txBox="1"/>
      </xdr:nvSpPr>
      <xdr:spPr>
        <a:xfrm>
          <a:off x="16370300" y="13302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129952</xdr:rowOff>
    </xdr:from>
    <xdr:to>
      <xdr:col>81</xdr:col>
      <xdr:colOff>101600</xdr:colOff>
      <xdr:row>78</xdr:row>
      <xdr:rowOff>60102</xdr:rowOff>
    </xdr:to>
    <xdr:sp macro="" textlink="">
      <xdr:nvSpPr>
        <xdr:cNvPr id="641" name="楕円 640">
          <a:extLst>
            <a:ext uri="{FF2B5EF4-FFF2-40B4-BE49-F238E27FC236}">
              <a16:creationId xmlns:a16="http://schemas.microsoft.com/office/drawing/2014/main" xmlns="" id="{00000000-0008-0000-0600-000081020000}"/>
            </a:ext>
          </a:extLst>
        </xdr:cNvPr>
        <xdr:cNvSpPr/>
      </xdr:nvSpPr>
      <xdr:spPr>
        <a:xfrm>
          <a:off x="15430500" y="13331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51229</xdr:rowOff>
    </xdr:from>
    <xdr:ext cx="534377" cy="259045"/>
    <xdr:sp macro="" textlink="">
      <xdr:nvSpPr>
        <xdr:cNvPr id="642" name="テキスト ボックス 641">
          <a:extLst>
            <a:ext uri="{FF2B5EF4-FFF2-40B4-BE49-F238E27FC236}">
              <a16:creationId xmlns:a16="http://schemas.microsoft.com/office/drawing/2014/main" xmlns="" id="{00000000-0008-0000-0600-000082020000}"/>
            </a:ext>
          </a:extLst>
        </xdr:cNvPr>
        <xdr:cNvSpPr txBox="1"/>
      </xdr:nvSpPr>
      <xdr:spPr>
        <a:xfrm>
          <a:off x="15214111" y="13424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138433</xdr:rowOff>
    </xdr:from>
    <xdr:to>
      <xdr:col>76</xdr:col>
      <xdr:colOff>165100</xdr:colOff>
      <xdr:row>78</xdr:row>
      <xdr:rowOff>68583</xdr:rowOff>
    </xdr:to>
    <xdr:sp macro="" textlink="">
      <xdr:nvSpPr>
        <xdr:cNvPr id="643" name="楕円 642">
          <a:extLst>
            <a:ext uri="{FF2B5EF4-FFF2-40B4-BE49-F238E27FC236}">
              <a16:creationId xmlns:a16="http://schemas.microsoft.com/office/drawing/2014/main" xmlns="" id="{00000000-0008-0000-0600-000083020000}"/>
            </a:ext>
          </a:extLst>
        </xdr:cNvPr>
        <xdr:cNvSpPr/>
      </xdr:nvSpPr>
      <xdr:spPr>
        <a:xfrm>
          <a:off x="14541500" y="13340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59710</xdr:rowOff>
    </xdr:from>
    <xdr:ext cx="534377" cy="259045"/>
    <xdr:sp macro="" textlink="">
      <xdr:nvSpPr>
        <xdr:cNvPr id="644" name="テキスト ボックス 643">
          <a:extLst>
            <a:ext uri="{FF2B5EF4-FFF2-40B4-BE49-F238E27FC236}">
              <a16:creationId xmlns:a16="http://schemas.microsoft.com/office/drawing/2014/main" xmlns="" id="{00000000-0008-0000-0600-000084020000}"/>
            </a:ext>
          </a:extLst>
        </xdr:cNvPr>
        <xdr:cNvSpPr txBox="1"/>
      </xdr:nvSpPr>
      <xdr:spPr>
        <a:xfrm>
          <a:off x="14325111" y="13432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140010</xdr:rowOff>
    </xdr:from>
    <xdr:to>
      <xdr:col>72</xdr:col>
      <xdr:colOff>38100</xdr:colOff>
      <xdr:row>78</xdr:row>
      <xdr:rowOff>70160</xdr:rowOff>
    </xdr:to>
    <xdr:sp macro="" textlink="">
      <xdr:nvSpPr>
        <xdr:cNvPr id="645" name="楕円 644">
          <a:extLst>
            <a:ext uri="{FF2B5EF4-FFF2-40B4-BE49-F238E27FC236}">
              <a16:creationId xmlns:a16="http://schemas.microsoft.com/office/drawing/2014/main" xmlns="" id="{00000000-0008-0000-0600-000085020000}"/>
            </a:ext>
          </a:extLst>
        </xdr:cNvPr>
        <xdr:cNvSpPr/>
      </xdr:nvSpPr>
      <xdr:spPr>
        <a:xfrm>
          <a:off x="13652500" y="1334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61287</xdr:rowOff>
    </xdr:from>
    <xdr:ext cx="534377" cy="259045"/>
    <xdr:sp macro="" textlink="">
      <xdr:nvSpPr>
        <xdr:cNvPr id="646" name="テキスト ボックス 645">
          <a:extLst>
            <a:ext uri="{FF2B5EF4-FFF2-40B4-BE49-F238E27FC236}">
              <a16:creationId xmlns:a16="http://schemas.microsoft.com/office/drawing/2014/main" xmlns="" id="{00000000-0008-0000-0600-000086020000}"/>
            </a:ext>
          </a:extLst>
        </xdr:cNvPr>
        <xdr:cNvSpPr txBox="1"/>
      </xdr:nvSpPr>
      <xdr:spPr>
        <a:xfrm>
          <a:off x="13436111" y="13434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132914</xdr:rowOff>
    </xdr:from>
    <xdr:to>
      <xdr:col>67</xdr:col>
      <xdr:colOff>101600</xdr:colOff>
      <xdr:row>78</xdr:row>
      <xdr:rowOff>63064</xdr:rowOff>
    </xdr:to>
    <xdr:sp macro="" textlink="">
      <xdr:nvSpPr>
        <xdr:cNvPr id="647" name="楕円 646">
          <a:extLst>
            <a:ext uri="{FF2B5EF4-FFF2-40B4-BE49-F238E27FC236}">
              <a16:creationId xmlns:a16="http://schemas.microsoft.com/office/drawing/2014/main" xmlns="" id="{00000000-0008-0000-0600-000087020000}"/>
            </a:ext>
          </a:extLst>
        </xdr:cNvPr>
        <xdr:cNvSpPr/>
      </xdr:nvSpPr>
      <xdr:spPr>
        <a:xfrm>
          <a:off x="12763500" y="13334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54191</xdr:rowOff>
    </xdr:from>
    <xdr:ext cx="534377" cy="259045"/>
    <xdr:sp macro="" textlink="">
      <xdr:nvSpPr>
        <xdr:cNvPr id="648" name="テキスト ボックス 647">
          <a:extLst>
            <a:ext uri="{FF2B5EF4-FFF2-40B4-BE49-F238E27FC236}">
              <a16:creationId xmlns:a16="http://schemas.microsoft.com/office/drawing/2014/main" xmlns="" id="{00000000-0008-0000-0600-000088020000}"/>
            </a:ext>
          </a:extLst>
        </xdr:cNvPr>
        <xdr:cNvSpPr txBox="1"/>
      </xdr:nvSpPr>
      <xdr:spPr>
        <a:xfrm>
          <a:off x="12547111" y="13427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xmlns="" id="{00000000-0008-0000-06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a:extLst>
            <a:ext uri="{FF2B5EF4-FFF2-40B4-BE49-F238E27FC236}">
              <a16:creationId xmlns:a16="http://schemas.microsoft.com/office/drawing/2014/main" xmlns="" id="{00000000-0008-0000-0600-00008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a:extLst>
            <a:ext uri="{FF2B5EF4-FFF2-40B4-BE49-F238E27FC236}">
              <a16:creationId xmlns:a16="http://schemas.microsoft.com/office/drawing/2014/main" xmlns="" id="{00000000-0008-0000-0600-00008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a:extLst>
            <a:ext uri="{FF2B5EF4-FFF2-40B4-BE49-F238E27FC236}">
              <a16:creationId xmlns:a16="http://schemas.microsoft.com/office/drawing/2014/main" xmlns="" id="{00000000-0008-0000-0600-00008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a:extLst>
            <a:ext uri="{FF2B5EF4-FFF2-40B4-BE49-F238E27FC236}">
              <a16:creationId xmlns:a16="http://schemas.microsoft.com/office/drawing/2014/main" xmlns="" id="{00000000-0008-0000-0600-00008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a:extLst>
            <a:ext uri="{FF2B5EF4-FFF2-40B4-BE49-F238E27FC236}">
              <a16:creationId xmlns:a16="http://schemas.microsoft.com/office/drawing/2014/main" xmlns="" id="{00000000-0008-0000-0600-00008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a:extLst>
            <a:ext uri="{FF2B5EF4-FFF2-40B4-BE49-F238E27FC236}">
              <a16:creationId xmlns:a16="http://schemas.microsoft.com/office/drawing/2014/main" xmlns="" id="{00000000-0008-0000-0600-00008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a:extLst>
            <a:ext uri="{FF2B5EF4-FFF2-40B4-BE49-F238E27FC236}">
              <a16:creationId xmlns:a16="http://schemas.microsoft.com/office/drawing/2014/main" xmlns="" id="{00000000-0008-0000-0600-00009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a:extLst>
            <a:ext uri="{FF2B5EF4-FFF2-40B4-BE49-F238E27FC236}">
              <a16:creationId xmlns:a16="http://schemas.microsoft.com/office/drawing/2014/main" xmlns="" id="{00000000-0008-0000-0600-00009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a:extLst>
            <a:ext uri="{FF2B5EF4-FFF2-40B4-BE49-F238E27FC236}">
              <a16:creationId xmlns:a16="http://schemas.microsoft.com/office/drawing/2014/main" xmlns="" id="{00000000-0008-0000-0600-00009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a:extLst>
            <a:ext uri="{FF2B5EF4-FFF2-40B4-BE49-F238E27FC236}">
              <a16:creationId xmlns:a16="http://schemas.microsoft.com/office/drawing/2014/main" xmlns="" id="{00000000-0008-0000-0600-000093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a:extLst>
            <a:ext uri="{FF2B5EF4-FFF2-40B4-BE49-F238E27FC236}">
              <a16:creationId xmlns:a16="http://schemas.microsoft.com/office/drawing/2014/main" xmlns="" id="{00000000-0008-0000-0600-000094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a:extLst>
            <a:ext uri="{FF2B5EF4-FFF2-40B4-BE49-F238E27FC236}">
              <a16:creationId xmlns:a16="http://schemas.microsoft.com/office/drawing/2014/main" xmlns="" id="{00000000-0008-0000-0600-000095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2" name="テキスト ボックス 661">
          <a:extLst>
            <a:ext uri="{FF2B5EF4-FFF2-40B4-BE49-F238E27FC236}">
              <a16:creationId xmlns:a16="http://schemas.microsoft.com/office/drawing/2014/main" xmlns="" id="{00000000-0008-0000-0600-000096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a:extLst>
            <a:ext uri="{FF2B5EF4-FFF2-40B4-BE49-F238E27FC236}">
              <a16:creationId xmlns:a16="http://schemas.microsoft.com/office/drawing/2014/main" xmlns="" id="{00000000-0008-0000-0600-000097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4" name="テキスト ボックス 663">
          <a:extLst>
            <a:ext uri="{FF2B5EF4-FFF2-40B4-BE49-F238E27FC236}">
              <a16:creationId xmlns:a16="http://schemas.microsoft.com/office/drawing/2014/main" xmlns="" id="{00000000-0008-0000-0600-000098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a:extLst>
            <a:ext uri="{FF2B5EF4-FFF2-40B4-BE49-F238E27FC236}">
              <a16:creationId xmlns:a16="http://schemas.microsoft.com/office/drawing/2014/main" xmlns="" id="{00000000-0008-0000-0600-000099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6" name="テキスト ボックス 665">
          <a:extLst>
            <a:ext uri="{FF2B5EF4-FFF2-40B4-BE49-F238E27FC236}">
              <a16:creationId xmlns:a16="http://schemas.microsoft.com/office/drawing/2014/main" xmlns="" id="{00000000-0008-0000-0600-00009A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xmlns="" id="{00000000-0008-0000-0600-00009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8" name="テキスト ボックス 667">
          <a:extLst>
            <a:ext uri="{FF2B5EF4-FFF2-40B4-BE49-F238E27FC236}">
              <a16:creationId xmlns:a16="http://schemas.microsoft.com/office/drawing/2014/main" xmlns="" id="{00000000-0008-0000-0600-00009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a:extLst>
            <a:ext uri="{FF2B5EF4-FFF2-40B4-BE49-F238E27FC236}">
              <a16:creationId xmlns:a16="http://schemas.microsoft.com/office/drawing/2014/main" xmlns="" id="{00000000-0008-0000-0600-00009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81572</xdr:rowOff>
    </xdr:from>
    <xdr:to>
      <xdr:col>85</xdr:col>
      <xdr:colOff>126364</xdr:colOff>
      <xdr:row>98</xdr:row>
      <xdr:rowOff>137716</xdr:rowOff>
    </xdr:to>
    <xdr:cxnSp macro="">
      <xdr:nvCxnSpPr>
        <xdr:cNvPr id="670" name="直線コネクタ 669">
          <a:extLst>
            <a:ext uri="{FF2B5EF4-FFF2-40B4-BE49-F238E27FC236}">
              <a16:creationId xmlns:a16="http://schemas.microsoft.com/office/drawing/2014/main" xmlns="" id="{00000000-0008-0000-0600-00009E020000}"/>
            </a:ext>
          </a:extLst>
        </xdr:cNvPr>
        <xdr:cNvCxnSpPr/>
      </xdr:nvCxnSpPr>
      <xdr:spPr>
        <a:xfrm flipV="1">
          <a:off x="16317595" y="15683522"/>
          <a:ext cx="1269" cy="1256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141543</xdr:rowOff>
    </xdr:from>
    <xdr:ext cx="378565" cy="259045"/>
    <xdr:sp macro="" textlink="">
      <xdr:nvSpPr>
        <xdr:cNvPr id="671" name="積立金最小値テキスト">
          <a:extLst>
            <a:ext uri="{FF2B5EF4-FFF2-40B4-BE49-F238E27FC236}">
              <a16:creationId xmlns:a16="http://schemas.microsoft.com/office/drawing/2014/main" xmlns="" id="{00000000-0008-0000-0600-00009F020000}"/>
            </a:ext>
          </a:extLst>
        </xdr:cNvPr>
        <xdr:cNvSpPr txBox="1"/>
      </xdr:nvSpPr>
      <xdr:spPr>
        <a:xfrm>
          <a:off x="16370300" y="169436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137716</xdr:rowOff>
    </xdr:from>
    <xdr:to>
      <xdr:col>86</xdr:col>
      <xdr:colOff>25400</xdr:colOff>
      <xdr:row>98</xdr:row>
      <xdr:rowOff>137716</xdr:rowOff>
    </xdr:to>
    <xdr:cxnSp macro="">
      <xdr:nvCxnSpPr>
        <xdr:cNvPr id="672" name="直線コネクタ 671">
          <a:extLst>
            <a:ext uri="{FF2B5EF4-FFF2-40B4-BE49-F238E27FC236}">
              <a16:creationId xmlns:a16="http://schemas.microsoft.com/office/drawing/2014/main" xmlns="" id="{00000000-0008-0000-0600-0000A0020000}"/>
            </a:ext>
          </a:extLst>
        </xdr:cNvPr>
        <xdr:cNvCxnSpPr/>
      </xdr:nvCxnSpPr>
      <xdr:spPr>
        <a:xfrm>
          <a:off x="16230600" y="16939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28249</xdr:rowOff>
    </xdr:from>
    <xdr:ext cx="599010" cy="259045"/>
    <xdr:sp macro="" textlink="">
      <xdr:nvSpPr>
        <xdr:cNvPr id="673" name="積立金最大値テキスト">
          <a:extLst>
            <a:ext uri="{FF2B5EF4-FFF2-40B4-BE49-F238E27FC236}">
              <a16:creationId xmlns:a16="http://schemas.microsoft.com/office/drawing/2014/main" xmlns="" id="{00000000-0008-0000-0600-0000A1020000}"/>
            </a:ext>
          </a:extLst>
        </xdr:cNvPr>
        <xdr:cNvSpPr txBox="1"/>
      </xdr:nvSpPr>
      <xdr:spPr>
        <a:xfrm>
          <a:off x="16370300" y="154587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81572</xdr:rowOff>
    </xdr:from>
    <xdr:to>
      <xdr:col>86</xdr:col>
      <xdr:colOff>25400</xdr:colOff>
      <xdr:row>91</xdr:row>
      <xdr:rowOff>81572</xdr:rowOff>
    </xdr:to>
    <xdr:cxnSp macro="">
      <xdr:nvCxnSpPr>
        <xdr:cNvPr id="674" name="直線コネクタ 673">
          <a:extLst>
            <a:ext uri="{FF2B5EF4-FFF2-40B4-BE49-F238E27FC236}">
              <a16:creationId xmlns:a16="http://schemas.microsoft.com/office/drawing/2014/main" xmlns="" id="{00000000-0008-0000-0600-0000A2020000}"/>
            </a:ext>
          </a:extLst>
        </xdr:cNvPr>
        <xdr:cNvCxnSpPr/>
      </xdr:nvCxnSpPr>
      <xdr:spPr>
        <a:xfrm>
          <a:off x="16230600" y="15683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109274</xdr:rowOff>
    </xdr:from>
    <xdr:to>
      <xdr:col>85</xdr:col>
      <xdr:colOff>127000</xdr:colOff>
      <xdr:row>97</xdr:row>
      <xdr:rowOff>115889</xdr:rowOff>
    </xdr:to>
    <xdr:cxnSp macro="">
      <xdr:nvCxnSpPr>
        <xdr:cNvPr id="675" name="直線コネクタ 674">
          <a:extLst>
            <a:ext uri="{FF2B5EF4-FFF2-40B4-BE49-F238E27FC236}">
              <a16:creationId xmlns:a16="http://schemas.microsoft.com/office/drawing/2014/main" xmlns="" id="{00000000-0008-0000-0600-0000A3020000}"/>
            </a:ext>
          </a:extLst>
        </xdr:cNvPr>
        <xdr:cNvCxnSpPr/>
      </xdr:nvCxnSpPr>
      <xdr:spPr>
        <a:xfrm>
          <a:off x="15481300" y="16568474"/>
          <a:ext cx="838200" cy="178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68577</xdr:rowOff>
    </xdr:from>
    <xdr:ext cx="534377" cy="259045"/>
    <xdr:sp macro="" textlink="">
      <xdr:nvSpPr>
        <xdr:cNvPr id="676" name="積立金平均値テキスト">
          <a:extLst>
            <a:ext uri="{FF2B5EF4-FFF2-40B4-BE49-F238E27FC236}">
              <a16:creationId xmlns:a16="http://schemas.microsoft.com/office/drawing/2014/main" xmlns="" id="{00000000-0008-0000-0600-0000A4020000}"/>
            </a:ext>
          </a:extLst>
        </xdr:cNvPr>
        <xdr:cNvSpPr txBox="1"/>
      </xdr:nvSpPr>
      <xdr:spPr>
        <a:xfrm>
          <a:off x="16370300" y="16527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45700</xdr:rowOff>
    </xdr:from>
    <xdr:to>
      <xdr:col>85</xdr:col>
      <xdr:colOff>177800</xdr:colOff>
      <xdr:row>97</xdr:row>
      <xdr:rowOff>147300</xdr:rowOff>
    </xdr:to>
    <xdr:sp macro="" textlink="">
      <xdr:nvSpPr>
        <xdr:cNvPr id="677" name="フローチャート: 判断 676">
          <a:extLst>
            <a:ext uri="{FF2B5EF4-FFF2-40B4-BE49-F238E27FC236}">
              <a16:creationId xmlns:a16="http://schemas.microsoft.com/office/drawing/2014/main" xmlns="" id="{00000000-0008-0000-0600-0000A5020000}"/>
            </a:ext>
          </a:extLst>
        </xdr:cNvPr>
        <xdr:cNvSpPr/>
      </xdr:nvSpPr>
      <xdr:spPr>
        <a:xfrm>
          <a:off x="16268700" y="16676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109274</xdr:rowOff>
    </xdr:from>
    <xdr:to>
      <xdr:col>81</xdr:col>
      <xdr:colOff>50800</xdr:colOff>
      <xdr:row>97</xdr:row>
      <xdr:rowOff>95169</xdr:rowOff>
    </xdr:to>
    <xdr:cxnSp macro="">
      <xdr:nvCxnSpPr>
        <xdr:cNvPr id="678" name="直線コネクタ 677">
          <a:extLst>
            <a:ext uri="{FF2B5EF4-FFF2-40B4-BE49-F238E27FC236}">
              <a16:creationId xmlns:a16="http://schemas.microsoft.com/office/drawing/2014/main" xmlns="" id="{00000000-0008-0000-0600-0000A6020000}"/>
            </a:ext>
          </a:extLst>
        </xdr:cNvPr>
        <xdr:cNvCxnSpPr/>
      </xdr:nvCxnSpPr>
      <xdr:spPr>
        <a:xfrm flipV="1">
          <a:off x="14592300" y="16568474"/>
          <a:ext cx="889000" cy="157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36725</xdr:rowOff>
    </xdr:from>
    <xdr:to>
      <xdr:col>81</xdr:col>
      <xdr:colOff>101600</xdr:colOff>
      <xdr:row>97</xdr:row>
      <xdr:rowOff>138325</xdr:rowOff>
    </xdr:to>
    <xdr:sp macro="" textlink="">
      <xdr:nvSpPr>
        <xdr:cNvPr id="679" name="フローチャート: 判断 678">
          <a:extLst>
            <a:ext uri="{FF2B5EF4-FFF2-40B4-BE49-F238E27FC236}">
              <a16:creationId xmlns:a16="http://schemas.microsoft.com/office/drawing/2014/main" xmlns="" id="{00000000-0008-0000-0600-0000A7020000}"/>
            </a:ext>
          </a:extLst>
        </xdr:cNvPr>
        <xdr:cNvSpPr/>
      </xdr:nvSpPr>
      <xdr:spPr>
        <a:xfrm>
          <a:off x="15430500" y="16667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129452</xdr:rowOff>
    </xdr:from>
    <xdr:ext cx="534377" cy="259045"/>
    <xdr:sp macro="" textlink="">
      <xdr:nvSpPr>
        <xdr:cNvPr id="680" name="テキスト ボックス 679">
          <a:extLst>
            <a:ext uri="{FF2B5EF4-FFF2-40B4-BE49-F238E27FC236}">
              <a16:creationId xmlns:a16="http://schemas.microsoft.com/office/drawing/2014/main" xmlns="" id="{00000000-0008-0000-0600-0000A8020000}"/>
            </a:ext>
          </a:extLst>
        </xdr:cNvPr>
        <xdr:cNvSpPr txBox="1"/>
      </xdr:nvSpPr>
      <xdr:spPr>
        <a:xfrm>
          <a:off x="15214111" y="16760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80310</xdr:rowOff>
    </xdr:from>
    <xdr:to>
      <xdr:col>76</xdr:col>
      <xdr:colOff>114300</xdr:colOff>
      <xdr:row>97</xdr:row>
      <xdr:rowOff>95169</xdr:rowOff>
    </xdr:to>
    <xdr:cxnSp macro="">
      <xdr:nvCxnSpPr>
        <xdr:cNvPr id="681" name="直線コネクタ 680">
          <a:extLst>
            <a:ext uri="{FF2B5EF4-FFF2-40B4-BE49-F238E27FC236}">
              <a16:creationId xmlns:a16="http://schemas.microsoft.com/office/drawing/2014/main" xmlns="" id="{00000000-0008-0000-0600-0000A9020000}"/>
            </a:ext>
          </a:extLst>
        </xdr:cNvPr>
        <xdr:cNvCxnSpPr/>
      </xdr:nvCxnSpPr>
      <xdr:spPr>
        <a:xfrm>
          <a:off x="13703300" y="16710960"/>
          <a:ext cx="889000" cy="1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29172</xdr:rowOff>
    </xdr:from>
    <xdr:to>
      <xdr:col>76</xdr:col>
      <xdr:colOff>165100</xdr:colOff>
      <xdr:row>97</xdr:row>
      <xdr:rowOff>130772</xdr:rowOff>
    </xdr:to>
    <xdr:sp macro="" textlink="">
      <xdr:nvSpPr>
        <xdr:cNvPr id="682" name="フローチャート: 判断 681">
          <a:extLst>
            <a:ext uri="{FF2B5EF4-FFF2-40B4-BE49-F238E27FC236}">
              <a16:creationId xmlns:a16="http://schemas.microsoft.com/office/drawing/2014/main" xmlns="" id="{00000000-0008-0000-0600-0000AA020000}"/>
            </a:ext>
          </a:extLst>
        </xdr:cNvPr>
        <xdr:cNvSpPr/>
      </xdr:nvSpPr>
      <xdr:spPr>
        <a:xfrm>
          <a:off x="14541500" y="1665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147299</xdr:rowOff>
    </xdr:from>
    <xdr:ext cx="534377" cy="259045"/>
    <xdr:sp macro="" textlink="">
      <xdr:nvSpPr>
        <xdr:cNvPr id="683" name="テキスト ボックス 682">
          <a:extLst>
            <a:ext uri="{FF2B5EF4-FFF2-40B4-BE49-F238E27FC236}">
              <a16:creationId xmlns:a16="http://schemas.microsoft.com/office/drawing/2014/main" xmlns="" id="{00000000-0008-0000-0600-0000AB020000}"/>
            </a:ext>
          </a:extLst>
        </xdr:cNvPr>
        <xdr:cNvSpPr txBox="1"/>
      </xdr:nvSpPr>
      <xdr:spPr>
        <a:xfrm>
          <a:off x="14325111" y="16435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80310</xdr:rowOff>
    </xdr:from>
    <xdr:to>
      <xdr:col>71</xdr:col>
      <xdr:colOff>177800</xdr:colOff>
      <xdr:row>97</xdr:row>
      <xdr:rowOff>167407</xdr:rowOff>
    </xdr:to>
    <xdr:cxnSp macro="">
      <xdr:nvCxnSpPr>
        <xdr:cNvPr id="684" name="直線コネクタ 683">
          <a:extLst>
            <a:ext uri="{FF2B5EF4-FFF2-40B4-BE49-F238E27FC236}">
              <a16:creationId xmlns:a16="http://schemas.microsoft.com/office/drawing/2014/main" xmlns="" id="{00000000-0008-0000-0600-0000AC020000}"/>
            </a:ext>
          </a:extLst>
        </xdr:cNvPr>
        <xdr:cNvCxnSpPr/>
      </xdr:nvCxnSpPr>
      <xdr:spPr>
        <a:xfrm flipV="1">
          <a:off x="12814300" y="16710960"/>
          <a:ext cx="889000" cy="87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37396</xdr:rowOff>
    </xdr:from>
    <xdr:to>
      <xdr:col>72</xdr:col>
      <xdr:colOff>38100</xdr:colOff>
      <xdr:row>97</xdr:row>
      <xdr:rowOff>138996</xdr:rowOff>
    </xdr:to>
    <xdr:sp macro="" textlink="">
      <xdr:nvSpPr>
        <xdr:cNvPr id="685" name="フローチャート: 判断 684">
          <a:extLst>
            <a:ext uri="{FF2B5EF4-FFF2-40B4-BE49-F238E27FC236}">
              <a16:creationId xmlns:a16="http://schemas.microsoft.com/office/drawing/2014/main" xmlns="" id="{00000000-0008-0000-0600-0000AD020000}"/>
            </a:ext>
          </a:extLst>
        </xdr:cNvPr>
        <xdr:cNvSpPr/>
      </xdr:nvSpPr>
      <xdr:spPr>
        <a:xfrm>
          <a:off x="13652500" y="1666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130123</xdr:rowOff>
    </xdr:from>
    <xdr:ext cx="534377" cy="259045"/>
    <xdr:sp macro="" textlink="">
      <xdr:nvSpPr>
        <xdr:cNvPr id="686" name="テキスト ボックス 685">
          <a:extLst>
            <a:ext uri="{FF2B5EF4-FFF2-40B4-BE49-F238E27FC236}">
              <a16:creationId xmlns:a16="http://schemas.microsoft.com/office/drawing/2014/main" xmlns="" id="{00000000-0008-0000-0600-0000AE020000}"/>
            </a:ext>
          </a:extLst>
        </xdr:cNvPr>
        <xdr:cNvSpPr txBox="1"/>
      </xdr:nvSpPr>
      <xdr:spPr>
        <a:xfrm>
          <a:off x="13436111" y="16760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81868</xdr:rowOff>
    </xdr:from>
    <xdr:to>
      <xdr:col>67</xdr:col>
      <xdr:colOff>101600</xdr:colOff>
      <xdr:row>98</xdr:row>
      <xdr:rowOff>12018</xdr:rowOff>
    </xdr:to>
    <xdr:sp macro="" textlink="">
      <xdr:nvSpPr>
        <xdr:cNvPr id="687" name="フローチャート: 判断 686">
          <a:extLst>
            <a:ext uri="{FF2B5EF4-FFF2-40B4-BE49-F238E27FC236}">
              <a16:creationId xmlns:a16="http://schemas.microsoft.com/office/drawing/2014/main" xmlns="" id="{00000000-0008-0000-0600-0000AF020000}"/>
            </a:ext>
          </a:extLst>
        </xdr:cNvPr>
        <xdr:cNvSpPr/>
      </xdr:nvSpPr>
      <xdr:spPr>
        <a:xfrm>
          <a:off x="12763500" y="1671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28545</xdr:rowOff>
    </xdr:from>
    <xdr:ext cx="534377" cy="259045"/>
    <xdr:sp macro="" textlink="">
      <xdr:nvSpPr>
        <xdr:cNvPr id="688" name="テキスト ボックス 687">
          <a:extLst>
            <a:ext uri="{FF2B5EF4-FFF2-40B4-BE49-F238E27FC236}">
              <a16:creationId xmlns:a16="http://schemas.microsoft.com/office/drawing/2014/main" xmlns="" id="{00000000-0008-0000-0600-0000B0020000}"/>
            </a:ext>
          </a:extLst>
        </xdr:cNvPr>
        <xdr:cNvSpPr txBox="1"/>
      </xdr:nvSpPr>
      <xdr:spPr>
        <a:xfrm>
          <a:off x="12547111" y="16487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xmlns="" id="{00000000-0008-0000-0600-0000B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xmlns="" id="{00000000-0008-0000-0600-0000B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xmlns="" id="{00000000-0008-0000-0600-0000B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xmlns="" id="{00000000-0008-0000-0600-0000B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xmlns="" id="{00000000-0008-0000-0600-0000B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65089</xdr:rowOff>
    </xdr:from>
    <xdr:to>
      <xdr:col>85</xdr:col>
      <xdr:colOff>177800</xdr:colOff>
      <xdr:row>97</xdr:row>
      <xdr:rowOff>166689</xdr:rowOff>
    </xdr:to>
    <xdr:sp macro="" textlink="">
      <xdr:nvSpPr>
        <xdr:cNvPr id="694" name="楕円 693">
          <a:extLst>
            <a:ext uri="{FF2B5EF4-FFF2-40B4-BE49-F238E27FC236}">
              <a16:creationId xmlns:a16="http://schemas.microsoft.com/office/drawing/2014/main" xmlns="" id="{00000000-0008-0000-0600-0000B6020000}"/>
            </a:ext>
          </a:extLst>
        </xdr:cNvPr>
        <xdr:cNvSpPr/>
      </xdr:nvSpPr>
      <xdr:spPr>
        <a:xfrm>
          <a:off x="16268700" y="16695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43516</xdr:rowOff>
    </xdr:from>
    <xdr:ext cx="534377" cy="259045"/>
    <xdr:sp macro="" textlink="">
      <xdr:nvSpPr>
        <xdr:cNvPr id="695" name="積立金該当値テキスト">
          <a:extLst>
            <a:ext uri="{FF2B5EF4-FFF2-40B4-BE49-F238E27FC236}">
              <a16:creationId xmlns:a16="http://schemas.microsoft.com/office/drawing/2014/main" xmlns="" id="{00000000-0008-0000-0600-0000B7020000}"/>
            </a:ext>
          </a:extLst>
        </xdr:cNvPr>
        <xdr:cNvSpPr txBox="1"/>
      </xdr:nvSpPr>
      <xdr:spPr>
        <a:xfrm>
          <a:off x="16370300" y="16674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58474</xdr:rowOff>
    </xdr:from>
    <xdr:to>
      <xdr:col>81</xdr:col>
      <xdr:colOff>101600</xdr:colOff>
      <xdr:row>96</xdr:row>
      <xdr:rowOff>160074</xdr:rowOff>
    </xdr:to>
    <xdr:sp macro="" textlink="">
      <xdr:nvSpPr>
        <xdr:cNvPr id="696" name="楕円 695">
          <a:extLst>
            <a:ext uri="{FF2B5EF4-FFF2-40B4-BE49-F238E27FC236}">
              <a16:creationId xmlns:a16="http://schemas.microsoft.com/office/drawing/2014/main" xmlns="" id="{00000000-0008-0000-0600-0000B8020000}"/>
            </a:ext>
          </a:extLst>
        </xdr:cNvPr>
        <xdr:cNvSpPr/>
      </xdr:nvSpPr>
      <xdr:spPr>
        <a:xfrm>
          <a:off x="15430500" y="16517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5151</xdr:rowOff>
    </xdr:from>
    <xdr:ext cx="534377" cy="259045"/>
    <xdr:sp macro="" textlink="">
      <xdr:nvSpPr>
        <xdr:cNvPr id="697" name="テキスト ボックス 696">
          <a:extLst>
            <a:ext uri="{FF2B5EF4-FFF2-40B4-BE49-F238E27FC236}">
              <a16:creationId xmlns:a16="http://schemas.microsoft.com/office/drawing/2014/main" xmlns="" id="{00000000-0008-0000-0600-0000B9020000}"/>
            </a:ext>
          </a:extLst>
        </xdr:cNvPr>
        <xdr:cNvSpPr txBox="1"/>
      </xdr:nvSpPr>
      <xdr:spPr>
        <a:xfrm>
          <a:off x="15214111" y="16292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44369</xdr:rowOff>
    </xdr:from>
    <xdr:to>
      <xdr:col>76</xdr:col>
      <xdr:colOff>165100</xdr:colOff>
      <xdr:row>97</xdr:row>
      <xdr:rowOff>145969</xdr:rowOff>
    </xdr:to>
    <xdr:sp macro="" textlink="">
      <xdr:nvSpPr>
        <xdr:cNvPr id="698" name="楕円 697">
          <a:extLst>
            <a:ext uri="{FF2B5EF4-FFF2-40B4-BE49-F238E27FC236}">
              <a16:creationId xmlns:a16="http://schemas.microsoft.com/office/drawing/2014/main" xmlns="" id="{00000000-0008-0000-0600-0000BA020000}"/>
            </a:ext>
          </a:extLst>
        </xdr:cNvPr>
        <xdr:cNvSpPr/>
      </xdr:nvSpPr>
      <xdr:spPr>
        <a:xfrm>
          <a:off x="14541500" y="16675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137096</xdr:rowOff>
    </xdr:from>
    <xdr:ext cx="534377" cy="259045"/>
    <xdr:sp macro="" textlink="">
      <xdr:nvSpPr>
        <xdr:cNvPr id="699" name="テキスト ボックス 698">
          <a:extLst>
            <a:ext uri="{FF2B5EF4-FFF2-40B4-BE49-F238E27FC236}">
              <a16:creationId xmlns:a16="http://schemas.microsoft.com/office/drawing/2014/main" xmlns="" id="{00000000-0008-0000-0600-0000BB020000}"/>
            </a:ext>
          </a:extLst>
        </xdr:cNvPr>
        <xdr:cNvSpPr txBox="1"/>
      </xdr:nvSpPr>
      <xdr:spPr>
        <a:xfrm>
          <a:off x="14325111" y="16767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29510</xdr:rowOff>
    </xdr:from>
    <xdr:to>
      <xdr:col>72</xdr:col>
      <xdr:colOff>38100</xdr:colOff>
      <xdr:row>97</xdr:row>
      <xdr:rowOff>131110</xdr:rowOff>
    </xdr:to>
    <xdr:sp macro="" textlink="">
      <xdr:nvSpPr>
        <xdr:cNvPr id="700" name="楕円 699">
          <a:extLst>
            <a:ext uri="{FF2B5EF4-FFF2-40B4-BE49-F238E27FC236}">
              <a16:creationId xmlns:a16="http://schemas.microsoft.com/office/drawing/2014/main" xmlns="" id="{00000000-0008-0000-0600-0000BC020000}"/>
            </a:ext>
          </a:extLst>
        </xdr:cNvPr>
        <xdr:cNvSpPr/>
      </xdr:nvSpPr>
      <xdr:spPr>
        <a:xfrm>
          <a:off x="13652500" y="16660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147637</xdr:rowOff>
    </xdr:from>
    <xdr:ext cx="534377" cy="259045"/>
    <xdr:sp macro="" textlink="">
      <xdr:nvSpPr>
        <xdr:cNvPr id="701" name="テキスト ボックス 700">
          <a:extLst>
            <a:ext uri="{FF2B5EF4-FFF2-40B4-BE49-F238E27FC236}">
              <a16:creationId xmlns:a16="http://schemas.microsoft.com/office/drawing/2014/main" xmlns="" id="{00000000-0008-0000-0600-0000BD020000}"/>
            </a:ext>
          </a:extLst>
        </xdr:cNvPr>
        <xdr:cNvSpPr txBox="1"/>
      </xdr:nvSpPr>
      <xdr:spPr>
        <a:xfrm>
          <a:off x="13436111" y="16435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116607</xdr:rowOff>
    </xdr:from>
    <xdr:to>
      <xdr:col>67</xdr:col>
      <xdr:colOff>101600</xdr:colOff>
      <xdr:row>98</xdr:row>
      <xdr:rowOff>46757</xdr:rowOff>
    </xdr:to>
    <xdr:sp macro="" textlink="">
      <xdr:nvSpPr>
        <xdr:cNvPr id="702" name="楕円 701">
          <a:extLst>
            <a:ext uri="{FF2B5EF4-FFF2-40B4-BE49-F238E27FC236}">
              <a16:creationId xmlns:a16="http://schemas.microsoft.com/office/drawing/2014/main" xmlns="" id="{00000000-0008-0000-0600-0000BE020000}"/>
            </a:ext>
          </a:extLst>
        </xdr:cNvPr>
        <xdr:cNvSpPr/>
      </xdr:nvSpPr>
      <xdr:spPr>
        <a:xfrm>
          <a:off x="12763500" y="16747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37884</xdr:rowOff>
    </xdr:from>
    <xdr:ext cx="534377" cy="259045"/>
    <xdr:sp macro="" textlink="">
      <xdr:nvSpPr>
        <xdr:cNvPr id="703" name="テキスト ボックス 702">
          <a:extLst>
            <a:ext uri="{FF2B5EF4-FFF2-40B4-BE49-F238E27FC236}">
              <a16:creationId xmlns:a16="http://schemas.microsoft.com/office/drawing/2014/main" xmlns="" id="{00000000-0008-0000-0600-0000BF020000}"/>
            </a:ext>
          </a:extLst>
        </xdr:cNvPr>
        <xdr:cNvSpPr txBox="1"/>
      </xdr:nvSpPr>
      <xdr:spPr>
        <a:xfrm>
          <a:off x="12547111" y="16839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xmlns="" id="{00000000-0008-0000-06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a:extLst>
            <a:ext uri="{FF2B5EF4-FFF2-40B4-BE49-F238E27FC236}">
              <a16:creationId xmlns:a16="http://schemas.microsoft.com/office/drawing/2014/main" xmlns="" id="{00000000-0008-0000-0600-0000C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a:extLst>
            <a:ext uri="{FF2B5EF4-FFF2-40B4-BE49-F238E27FC236}">
              <a16:creationId xmlns:a16="http://schemas.microsoft.com/office/drawing/2014/main" xmlns="" id="{00000000-0008-0000-0600-0000C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a:extLst>
            <a:ext uri="{FF2B5EF4-FFF2-40B4-BE49-F238E27FC236}">
              <a16:creationId xmlns:a16="http://schemas.microsoft.com/office/drawing/2014/main" xmlns="" id="{00000000-0008-0000-0600-0000C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a:extLst>
            <a:ext uri="{FF2B5EF4-FFF2-40B4-BE49-F238E27FC236}">
              <a16:creationId xmlns:a16="http://schemas.microsoft.com/office/drawing/2014/main" xmlns="" id="{00000000-0008-0000-0600-0000C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a:extLst>
            <a:ext uri="{FF2B5EF4-FFF2-40B4-BE49-F238E27FC236}">
              <a16:creationId xmlns:a16="http://schemas.microsoft.com/office/drawing/2014/main" xmlns="" id="{00000000-0008-0000-0600-0000C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a:extLst>
            <a:ext uri="{FF2B5EF4-FFF2-40B4-BE49-F238E27FC236}">
              <a16:creationId xmlns:a16="http://schemas.microsoft.com/office/drawing/2014/main" xmlns="" id="{00000000-0008-0000-0600-0000C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a16="http://schemas.microsoft.com/office/drawing/2014/main" xmlns="" id="{00000000-0008-0000-0600-0000C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a:extLst>
            <a:ext uri="{FF2B5EF4-FFF2-40B4-BE49-F238E27FC236}">
              <a16:creationId xmlns:a16="http://schemas.microsoft.com/office/drawing/2014/main" xmlns="" id="{00000000-0008-0000-0600-0000C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a16="http://schemas.microsoft.com/office/drawing/2014/main" xmlns="" id="{00000000-0008-0000-0600-0000C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4" name="直線コネクタ 713">
          <a:extLst>
            <a:ext uri="{FF2B5EF4-FFF2-40B4-BE49-F238E27FC236}">
              <a16:creationId xmlns:a16="http://schemas.microsoft.com/office/drawing/2014/main" xmlns="" id="{00000000-0008-0000-0600-0000CA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5" name="テキスト ボックス 714">
          <a:extLst>
            <a:ext uri="{FF2B5EF4-FFF2-40B4-BE49-F238E27FC236}">
              <a16:creationId xmlns:a16="http://schemas.microsoft.com/office/drawing/2014/main" xmlns="" id="{00000000-0008-0000-0600-0000CB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6" name="直線コネクタ 715">
          <a:extLst>
            <a:ext uri="{FF2B5EF4-FFF2-40B4-BE49-F238E27FC236}">
              <a16:creationId xmlns:a16="http://schemas.microsoft.com/office/drawing/2014/main" xmlns="" id="{00000000-0008-0000-0600-0000CC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7" name="テキスト ボックス 716">
          <a:extLst>
            <a:ext uri="{FF2B5EF4-FFF2-40B4-BE49-F238E27FC236}">
              <a16:creationId xmlns:a16="http://schemas.microsoft.com/office/drawing/2014/main" xmlns="" id="{00000000-0008-0000-0600-0000CD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8" name="直線コネクタ 717">
          <a:extLst>
            <a:ext uri="{FF2B5EF4-FFF2-40B4-BE49-F238E27FC236}">
              <a16:creationId xmlns:a16="http://schemas.microsoft.com/office/drawing/2014/main" xmlns="" id="{00000000-0008-0000-0600-0000C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9" name="テキスト ボックス 718">
          <a:extLst>
            <a:ext uri="{FF2B5EF4-FFF2-40B4-BE49-F238E27FC236}">
              <a16:creationId xmlns:a16="http://schemas.microsoft.com/office/drawing/2014/main" xmlns="" id="{00000000-0008-0000-0600-0000CF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0" name="直線コネクタ 719">
          <a:extLst>
            <a:ext uri="{FF2B5EF4-FFF2-40B4-BE49-F238E27FC236}">
              <a16:creationId xmlns:a16="http://schemas.microsoft.com/office/drawing/2014/main" xmlns="" id="{00000000-0008-0000-0600-0000D0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1" name="テキスト ボックス 720">
          <a:extLst>
            <a:ext uri="{FF2B5EF4-FFF2-40B4-BE49-F238E27FC236}">
              <a16:creationId xmlns:a16="http://schemas.microsoft.com/office/drawing/2014/main" xmlns="" id="{00000000-0008-0000-0600-0000D1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2" name="直線コネクタ 721">
          <a:extLst>
            <a:ext uri="{FF2B5EF4-FFF2-40B4-BE49-F238E27FC236}">
              <a16:creationId xmlns:a16="http://schemas.microsoft.com/office/drawing/2014/main" xmlns="" id="{00000000-0008-0000-0600-0000D2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3" name="テキスト ボックス 722">
          <a:extLst>
            <a:ext uri="{FF2B5EF4-FFF2-40B4-BE49-F238E27FC236}">
              <a16:creationId xmlns:a16="http://schemas.microsoft.com/office/drawing/2014/main" xmlns="" id="{00000000-0008-0000-0600-0000D3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a:extLst>
            <a:ext uri="{FF2B5EF4-FFF2-40B4-BE49-F238E27FC236}">
              <a16:creationId xmlns:a16="http://schemas.microsoft.com/office/drawing/2014/main" xmlns="" id="{00000000-0008-0000-0600-0000D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a:extLst>
            <a:ext uri="{FF2B5EF4-FFF2-40B4-BE49-F238E27FC236}">
              <a16:creationId xmlns:a16="http://schemas.microsoft.com/office/drawing/2014/main" xmlns="" id="{00000000-0008-0000-0600-0000D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a:extLst>
            <a:ext uri="{FF2B5EF4-FFF2-40B4-BE49-F238E27FC236}">
              <a16:creationId xmlns:a16="http://schemas.microsoft.com/office/drawing/2014/main" xmlns="" id="{00000000-0008-0000-0600-0000D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47155</xdr:rowOff>
    </xdr:from>
    <xdr:to>
      <xdr:col>116</xdr:col>
      <xdr:colOff>62864</xdr:colOff>
      <xdr:row>39</xdr:row>
      <xdr:rowOff>44450</xdr:rowOff>
    </xdr:to>
    <xdr:cxnSp macro="">
      <xdr:nvCxnSpPr>
        <xdr:cNvPr id="727" name="直線コネクタ 726">
          <a:extLst>
            <a:ext uri="{FF2B5EF4-FFF2-40B4-BE49-F238E27FC236}">
              <a16:creationId xmlns:a16="http://schemas.microsoft.com/office/drawing/2014/main" xmlns="" id="{00000000-0008-0000-0600-0000D7020000}"/>
            </a:ext>
          </a:extLst>
        </xdr:cNvPr>
        <xdr:cNvCxnSpPr/>
      </xdr:nvCxnSpPr>
      <xdr:spPr>
        <a:xfrm flipV="1">
          <a:off x="22159595" y="5362105"/>
          <a:ext cx="1269" cy="1368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8" name="投資及び出資金最小値テキスト">
          <a:extLst>
            <a:ext uri="{FF2B5EF4-FFF2-40B4-BE49-F238E27FC236}">
              <a16:creationId xmlns:a16="http://schemas.microsoft.com/office/drawing/2014/main" xmlns="" id="{00000000-0008-0000-0600-0000D8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9" name="直線コネクタ 728">
          <a:extLst>
            <a:ext uri="{FF2B5EF4-FFF2-40B4-BE49-F238E27FC236}">
              <a16:creationId xmlns:a16="http://schemas.microsoft.com/office/drawing/2014/main" xmlns="" id="{00000000-0008-0000-0600-0000D9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165282</xdr:rowOff>
    </xdr:from>
    <xdr:ext cx="534377" cy="259045"/>
    <xdr:sp macro="" textlink="">
      <xdr:nvSpPr>
        <xdr:cNvPr id="730" name="投資及び出資金最大値テキスト">
          <a:extLst>
            <a:ext uri="{FF2B5EF4-FFF2-40B4-BE49-F238E27FC236}">
              <a16:creationId xmlns:a16="http://schemas.microsoft.com/office/drawing/2014/main" xmlns="" id="{00000000-0008-0000-0600-0000DA020000}"/>
            </a:ext>
          </a:extLst>
        </xdr:cNvPr>
        <xdr:cNvSpPr txBox="1"/>
      </xdr:nvSpPr>
      <xdr:spPr>
        <a:xfrm>
          <a:off x="22212300" y="5137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47155</xdr:rowOff>
    </xdr:from>
    <xdr:to>
      <xdr:col>116</xdr:col>
      <xdr:colOff>152400</xdr:colOff>
      <xdr:row>31</xdr:row>
      <xdr:rowOff>47155</xdr:rowOff>
    </xdr:to>
    <xdr:cxnSp macro="">
      <xdr:nvCxnSpPr>
        <xdr:cNvPr id="731" name="直線コネクタ 730">
          <a:extLst>
            <a:ext uri="{FF2B5EF4-FFF2-40B4-BE49-F238E27FC236}">
              <a16:creationId xmlns:a16="http://schemas.microsoft.com/office/drawing/2014/main" xmlns="" id="{00000000-0008-0000-0600-0000DB020000}"/>
            </a:ext>
          </a:extLst>
        </xdr:cNvPr>
        <xdr:cNvCxnSpPr/>
      </xdr:nvCxnSpPr>
      <xdr:spPr>
        <a:xfrm>
          <a:off x="22072600" y="5362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148501</xdr:rowOff>
    </xdr:from>
    <xdr:to>
      <xdr:col>116</xdr:col>
      <xdr:colOff>63500</xdr:colOff>
      <xdr:row>37</xdr:row>
      <xdr:rowOff>159131</xdr:rowOff>
    </xdr:to>
    <xdr:cxnSp macro="">
      <xdr:nvCxnSpPr>
        <xdr:cNvPr id="732" name="直線コネクタ 731">
          <a:extLst>
            <a:ext uri="{FF2B5EF4-FFF2-40B4-BE49-F238E27FC236}">
              <a16:creationId xmlns:a16="http://schemas.microsoft.com/office/drawing/2014/main" xmlns="" id="{00000000-0008-0000-0600-0000DC020000}"/>
            </a:ext>
          </a:extLst>
        </xdr:cNvPr>
        <xdr:cNvCxnSpPr/>
      </xdr:nvCxnSpPr>
      <xdr:spPr>
        <a:xfrm>
          <a:off x="21323300" y="6492151"/>
          <a:ext cx="838200" cy="1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27627</xdr:rowOff>
    </xdr:from>
    <xdr:ext cx="469744" cy="259045"/>
    <xdr:sp macro="" textlink="">
      <xdr:nvSpPr>
        <xdr:cNvPr id="733" name="投資及び出資金平均値テキスト">
          <a:extLst>
            <a:ext uri="{FF2B5EF4-FFF2-40B4-BE49-F238E27FC236}">
              <a16:creationId xmlns:a16="http://schemas.microsoft.com/office/drawing/2014/main" xmlns="" id="{00000000-0008-0000-0600-0000DD020000}"/>
            </a:ext>
          </a:extLst>
        </xdr:cNvPr>
        <xdr:cNvSpPr txBox="1"/>
      </xdr:nvSpPr>
      <xdr:spPr>
        <a:xfrm>
          <a:off x="22212300" y="6542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49200</xdr:rowOff>
    </xdr:from>
    <xdr:to>
      <xdr:col>116</xdr:col>
      <xdr:colOff>114300</xdr:colOff>
      <xdr:row>38</xdr:row>
      <xdr:rowOff>150800</xdr:rowOff>
    </xdr:to>
    <xdr:sp macro="" textlink="">
      <xdr:nvSpPr>
        <xdr:cNvPr id="734" name="フローチャート: 判断 733">
          <a:extLst>
            <a:ext uri="{FF2B5EF4-FFF2-40B4-BE49-F238E27FC236}">
              <a16:creationId xmlns:a16="http://schemas.microsoft.com/office/drawing/2014/main" xmlns="" id="{00000000-0008-0000-0600-0000DE020000}"/>
            </a:ext>
          </a:extLst>
        </xdr:cNvPr>
        <xdr:cNvSpPr/>
      </xdr:nvSpPr>
      <xdr:spPr>
        <a:xfrm>
          <a:off x="22110700" y="65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93828</xdr:rowOff>
    </xdr:from>
    <xdr:to>
      <xdr:col>111</xdr:col>
      <xdr:colOff>177800</xdr:colOff>
      <xdr:row>37</xdr:row>
      <xdr:rowOff>148501</xdr:rowOff>
    </xdr:to>
    <xdr:cxnSp macro="">
      <xdr:nvCxnSpPr>
        <xdr:cNvPr id="735" name="直線コネクタ 734">
          <a:extLst>
            <a:ext uri="{FF2B5EF4-FFF2-40B4-BE49-F238E27FC236}">
              <a16:creationId xmlns:a16="http://schemas.microsoft.com/office/drawing/2014/main" xmlns="" id="{00000000-0008-0000-0600-0000DF020000}"/>
            </a:ext>
          </a:extLst>
        </xdr:cNvPr>
        <xdr:cNvCxnSpPr/>
      </xdr:nvCxnSpPr>
      <xdr:spPr>
        <a:xfrm>
          <a:off x="20434300" y="6437478"/>
          <a:ext cx="889000" cy="54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38265</xdr:rowOff>
    </xdr:from>
    <xdr:to>
      <xdr:col>112</xdr:col>
      <xdr:colOff>38100</xdr:colOff>
      <xdr:row>38</xdr:row>
      <xdr:rowOff>139865</xdr:rowOff>
    </xdr:to>
    <xdr:sp macro="" textlink="">
      <xdr:nvSpPr>
        <xdr:cNvPr id="736" name="フローチャート: 判断 735">
          <a:extLst>
            <a:ext uri="{FF2B5EF4-FFF2-40B4-BE49-F238E27FC236}">
              <a16:creationId xmlns:a16="http://schemas.microsoft.com/office/drawing/2014/main" xmlns="" id="{00000000-0008-0000-0600-0000E0020000}"/>
            </a:ext>
          </a:extLst>
        </xdr:cNvPr>
        <xdr:cNvSpPr/>
      </xdr:nvSpPr>
      <xdr:spPr>
        <a:xfrm>
          <a:off x="21272500" y="655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130992</xdr:rowOff>
    </xdr:from>
    <xdr:ext cx="469744" cy="259045"/>
    <xdr:sp macro="" textlink="">
      <xdr:nvSpPr>
        <xdr:cNvPr id="737" name="テキスト ボックス 736">
          <a:extLst>
            <a:ext uri="{FF2B5EF4-FFF2-40B4-BE49-F238E27FC236}">
              <a16:creationId xmlns:a16="http://schemas.microsoft.com/office/drawing/2014/main" xmlns="" id="{00000000-0008-0000-0600-0000E1020000}"/>
            </a:ext>
          </a:extLst>
        </xdr:cNvPr>
        <xdr:cNvSpPr txBox="1"/>
      </xdr:nvSpPr>
      <xdr:spPr>
        <a:xfrm>
          <a:off x="21088428" y="6646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93828</xdr:rowOff>
    </xdr:from>
    <xdr:to>
      <xdr:col>107</xdr:col>
      <xdr:colOff>50800</xdr:colOff>
      <xdr:row>37</xdr:row>
      <xdr:rowOff>96266</xdr:rowOff>
    </xdr:to>
    <xdr:cxnSp macro="">
      <xdr:nvCxnSpPr>
        <xdr:cNvPr id="738" name="直線コネクタ 737">
          <a:extLst>
            <a:ext uri="{FF2B5EF4-FFF2-40B4-BE49-F238E27FC236}">
              <a16:creationId xmlns:a16="http://schemas.microsoft.com/office/drawing/2014/main" xmlns="" id="{00000000-0008-0000-0600-0000E2020000}"/>
            </a:ext>
          </a:extLst>
        </xdr:cNvPr>
        <xdr:cNvCxnSpPr/>
      </xdr:nvCxnSpPr>
      <xdr:spPr>
        <a:xfrm flipV="1">
          <a:off x="19545300" y="6437478"/>
          <a:ext cx="889000" cy="2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54953</xdr:rowOff>
    </xdr:from>
    <xdr:to>
      <xdr:col>107</xdr:col>
      <xdr:colOff>101600</xdr:colOff>
      <xdr:row>38</xdr:row>
      <xdr:rowOff>156553</xdr:rowOff>
    </xdr:to>
    <xdr:sp macro="" textlink="">
      <xdr:nvSpPr>
        <xdr:cNvPr id="739" name="フローチャート: 判断 738">
          <a:extLst>
            <a:ext uri="{FF2B5EF4-FFF2-40B4-BE49-F238E27FC236}">
              <a16:creationId xmlns:a16="http://schemas.microsoft.com/office/drawing/2014/main" xmlns="" id="{00000000-0008-0000-0600-0000E3020000}"/>
            </a:ext>
          </a:extLst>
        </xdr:cNvPr>
        <xdr:cNvSpPr/>
      </xdr:nvSpPr>
      <xdr:spPr>
        <a:xfrm>
          <a:off x="20383500" y="6570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147680</xdr:rowOff>
    </xdr:from>
    <xdr:ext cx="469744" cy="259045"/>
    <xdr:sp macro="" textlink="">
      <xdr:nvSpPr>
        <xdr:cNvPr id="740" name="テキスト ボックス 739">
          <a:extLst>
            <a:ext uri="{FF2B5EF4-FFF2-40B4-BE49-F238E27FC236}">
              <a16:creationId xmlns:a16="http://schemas.microsoft.com/office/drawing/2014/main" xmlns="" id="{00000000-0008-0000-0600-0000E4020000}"/>
            </a:ext>
          </a:extLst>
        </xdr:cNvPr>
        <xdr:cNvSpPr txBox="1"/>
      </xdr:nvSpPr>
      <xdr:spPr>
        <a:xfrm>
          <a:off x="20199428" y="6662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96266</xdr:rowOff>
    </xdr:from>
    <xdr:to>
      <xdr:col>102</xdr:col>
      <xdr:colOff>114300</xdr:colOff>
      <xdr:row>37</xdr:row>
      <xdr:rowOff>110287</xdr:rowOff>
    </xdr:to>
    <xdr:cxnSp macro="">
      <xdr:nvCxnSpPr>
        <xdr:cNvPr id="741" name="直線コネクタ 740">
          <a:extLst>
            <a:ext uri="{FF2B5EF4-FFF2-40B4-BE49-F238E27FC236}">
              <a16:creationId xmlns:a16="http://schemas.microsoft.com/office/drawing/2014/main" xmlns="" id="{00000000-0008-0000-0600-0000E5020000}"/>
            </a:ext>
          </a:extLst>
        </xdr:cNvPr>
        <xdr:cNvCxnSpPr/>
      </xdr:nvCxnSpPr>
      <xdr:spPr>
        <a:xfrm flipV="1">
          <a:off x="18656300" y="6439916"/>
          <a:ext cx="889000" cy="1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51943</xdr:rowOff>
    </xdr:from>
    <xdr:to>
      <xdr:col>102</xdr:col>
      <xdr:colOff>165100</xdr:colOff>
      <xdr:row>38</xdr:row>
      <xdr:rowOff>153543</xdr:rowOff>
    </xdr:to>
    <xdr:sp macro="" textlink="">
      <xdr:nvSpPr>
        <xdr:cNvPr id="742" name="フローチャート: 判断 741">
          <a:extLst>
            <a:ext uri="{FF2B5EF4-FFF2-40B4-BE49-F238E27FC236}">
              <a16:creationId xmlns:a16="http://schemas.microsoft.com/office/drawing/2014/main" xmlns="" id="{00000000-0008-0000-0600-0000E6020000}"/>
            </a:ext>
          </a:extLst>
        </xdr:cNvPr>
        <xdr:cNvSpPr/>
      </xdr:nvSpPr>
      <xdr:spPr>
        <a:xfrm>
          <a:off x="19494500" y="656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144670</xdr:rowOff>
    </xdr:from>
    <xdr:ext cx="469744" cy="259045"/>
    <xdr:sp macro="" textlink="">
      <xdr:nvSpPr>
        <xdr:cNvPr id="743" name="テキスト ボックス 742">
          <a:extLst>
            <a:ext uri="{FF2B5EF4-FFF2-40B4-BE49-F238E27FC236}">
              <a16:creationId xmlns:a16="http://schemas.microsoft.com/office/drawing/2014/main" xmlns="" id="{00000000-0008-0000-0600-0000E7020000}"/>
            </a:ext>
          </a:extLst>
        </xdr:cNvPr>
        <xdr:cNvSpPr txBox="1"/>
      </xdr:nvSpPr>
      <xdr:spPr>
        <a:xfrm>
          <a:off x="19310428" y="6659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167043</xdr:rowOff>
    </xdr:from>
    <xdr:to>
      <xdr:col>98</xdr:col>
      <xdr:colOff>38100</xdr:colOff>
      <xdr:row>38</xdr:row>
      <xdr:rowOff>97193</xdr:rowOff>
    </xdr:to>
    <xdr:sp macro="" textlink="">
      <xdr:nvSpPr>
        <xdr:cNvPr id="744" name="フローチャート: 判断 743">
          <a:extLst>
            <a:ext uri="{FF2B5EF4-FFF2-40B4-BE49-F238E27FC236}">
              <a16:creationId xmlns:a16="http://schemas.microsoft.com/office/drawing/2014/main" xmlns="" id="{00000000-0008-0000-0600-0000E8020000}"/>
            </a:ext>
          </a:extLst>
        </xdr:cNvPr>
        <xdr:cNvSpPr/>
      </xdr:nvSpPr>
      <xdr:spPr>
        <a:xfrm>
          <a:off x="18605500" y="651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88320</xdr:rowOff>
    </xdr:from>
    <xdr:ext cx="469744" cy="259045"/>
    <xdr:sp macro="" textlink="">
      <xdr:nvSpPr>
        <xdr:cNvPr id="745" name="テキスト ボックス 744">
          <a:extLst>
            <a:ext uri="{FF2B5EF4-FFF2-40B4-BE49-F238E27FC236}">
              <a16:creationId xmlns:a16="http://schemas.microsoft.com/office/drawing/2014/main" xmlns="" id="{00000000-0008-0000-0600-0000E9020000}"/>
            </a:ext>
          </a:extLst>
        </xdr:cNvPr>
        <xdr:cNvSpPr txBox="1"/>
      </xdr:nvSpPr>
      <xdr:spPr>
        <a:xfrm>
          <a:off x="18421428" y="6603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xmlns="" id="{00000000-0008-0000-0600-0000E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xmlns="" id="{00000000-0008-0000-0600-0000E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xmlns="" id="{00000000-0008-0000-0600-0000E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xmlns="" id="{00000000-0008-0000-0600-0000E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xmlns="" id="{00000000-0008-0000-0600-0000E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108331</xdr:rowOff>
    </xdr:from>
    <xdr:to>
      <xdr:col>116</xdr:col>
      <xdr:colOff>114300</xdr:colOff>
      <xdr:row>38</xdr:row>
      <xdr:rowOff>38481</xdr:rowOff>
    </xdr:to>
    <xdr:sp macro="" textlink="">
      <xdr:nvSpPr>
        <xdr:cNvPr id="751" name="楕円 750">
          <a:extLst>
            <a:ext uri="{FF2B5EF4-FFF2-40B4-BE49-F238E27FC236}">
              <a16:creationId xmlns:a16="http://schemas.microsoft.com/office/drawing/2014/main" xmlns="" id="{00000000-0008-0000-0600-0000EF020000}"/>
            </a:ext>
          </a:extLst>
        </xdr:cNvPr>
        <xdr:cNvSpPr/>
      </xdr:nvSpPr>
      <xdr:spPr>
        <a:xfrm>
          <a:off x="22110700" y="6451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131208</xdr:rowOff>
    </xdr:from>
    <xdr:ext cx="469744" cy="259045"/>
    <xdr:sp macro="" textlink="">
      <xdr:nvSpPr>
        <xdr:cNvPr id="752" name="投資及び出資金該当値テキスト">
          <a:extLst>
            <a:ext uri="{FF2B5EF4-FFF2-40B4-BE49-F238E27FC236}">
              <a16:creationId xmlns:a16="http://schemas.microsoft.com/office/drawing/2014/main" xmlns="" id="{00000000-0008-0000-0600-0000F0020000}"/>
            </a:ext>
          </a:extLst>
        </xdr:cNvPr>
        <xdr:cNvSpPr txBox="1"/>
      </xdr:nvSpPr>
      <xdr:spPr>
        <a:xfrm>
          <a:off x="22212300" y="6303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97701</xdr:rowOff>
    </xdr:from>
    <xdr:to>
      <xdr:col>112</xdr:col>
      <xdr:colOff>38100</xdr:colOff>
      <xdr:row>38</xdr:row>
      <xdr:rowOff>27851</xdr:rowOff>
    </xdr:to>
    <xdr:sp macro="" textlink="">
      <xdr:nvSpPr>
        <xdr:cNvPr id="753" name="楕円 752">
          <a:extLst>
            <a:ext uri="{FF2B5EF4-FFF2-40B4-BE49-F238E27FC236}">
              <a16:creationId xmlns:a16="http://schemas.microsoft.com/office/drawing/2014/main" xmlns="" id="{00000000-0008-0000-0600-0000F1020000}"/>
            </a:ext>
          </a:extLst>
        </xdr:cNvPr>
        <xdr:cNvSpPr/>
      </xdr:nvSpPr>
      <xdr:spPr>
        <a:xfrm>
          <a:off x="21272500" y="644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44378</xdr:rowOff>
    </xdr:from>
    <xdr:ext cx="469744" cy="259045"/>
    <xdr:sp macro="" textlink="">
      <xdr:nvSpPr>
        <xdr:cNvPr id="754" name="テキスト ボックス 753">
          <a:extLst>
            <a:ext uri="{FF2B5EF4-FFF2-40B4-BE49-F238E27FC236}">
              <a16:creationId xmlns:a16="http://schemas.microsoft.com/office/drawing/2014/main" xmlns="" id="{00000000-0008-0000-0600-0000F2020000}"/>
            </a:ext>
          </a:extLst>
        </xdr:cNvPr>
        <xdr:cNvSpPr txBox="1"/>
      </xdr:nvSpPr>
      <xdr:spPr>
        <a:xfrm>
          <a:off x="21088428" y="6216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43028</xdr:rowOff>
    </xdr:from>
    <xdr:to>
      <xdr:col>107</xdr:col>
      <xdr:colOff>101600</xdr:colOff>
      <xdr:row>37</xdr:row>
      <xdr:rowOff>144628</xdr:rowOff>
    </xdr:to>
    <xdr:sp macro="" textlink="">
      <xdr:nvSpPr>
        <xdr:cNvPr id="755" name="楕円 754">
          <a:extLst>
            <a:ext uri="{FF2B5EF4-FFF2-40B4-BE49-F238E27FC236}">
              <a16:creationId xmlns:a16="http://schemas.microsoft.com/office/drawing/2014/main" xmlns="" id="{00000000-0008-0000-0600-0000F3020000}"/>
            </a:ext>
          </a:extLst>
        </xdr:cNvPr>
        <xdr:cNvSpPr/>
      </xdr:nvSpPr>
      <xdr:spPr>
        <a:xfrm>
          <a:off x="20383500" y="6386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161155</xdr:rowOff>
    </xdr:from>
    <xdr:ext cx="469744" cy="259045"/>
    <xdr:sp macro="" textlink="">
      <xdr:nvSpPr>
        <xdr:cNvPr id="756" name="テキスト ボックス 755">
          <a:extLst>
            <a:ext uri="{FF2B5EF4-FFF2-40B4-BE49-F238E27FC236}">
              <a16:creationId xmlns:a16="http://schemas.microsoft.com/office/drawing/2014/main" xmlns="" id="{00000000-0008-0000-0600-0000F4020000}"/>
            </a:ext>
          </a:extLst>
        </xdr:cNvPr>
        <xdr:cNvSpPr txBox="1"/>
      </xdr:nvSpPr>
      <xdr:spPr>
        <a:xfrm>
          <a:off x="20199428" y="6161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45466</xdr:rowOff>
    </xdr:from>
    <xdr:to>
      <xdr:col>102</xdr:col>
      <xdr:colOff>165100</xdr:colOff>
      <xdr:row>37</xdr:row>
      <xdr:rowOff>147066</xdr:rowOff>
    </xdr:to>
    <xdr:sp macro="" textlink="">
      <xdr:nvSpPr>
        <xdr:cNvPr id="757" name="楕円 756">
          <a:extLst>
            <a:ext uri="{FF2B5EF4-FFF2-40B4-BE49-F238E27FC236}">
              <a16:creationId xmlns:a16="http://schemas.microsoft.com/office/drawing/2014/main" xmlns="" id="{00000000-0008-0000-0600-0000F5020000}"/>
            </a:ext>
          </a:extLst>
        </xdr:cNvPr>
        <xdr:cNvSpPr/>
      </xdr:nvSpPr>
      <xdr:spPr>
        <a:xfrm>
          <a:off x="19494500" y="6389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163593</xdr:rowOff>
    </xdr:from>
    <xdr:ext cx="469744" cy="259045"/>
    <xdr:sp macro="" textlink="">
      <xdr:nvSpPr>
        <xdr:cNvPr id="758" name="テキスト ボックス 757">
          <a:extLst>
            <a:ext uri="{FF2B5EF4-FFF2-40B4-BE49-F238E27FC236}">
              <a16:creationId xmlns:a16="http://schemas.microsoft.com/office/drawing/2014/main" xmlns="" id="{00000000-0008-0000-0600-0000F6020000}"/>
            </a:ext>
          </a:extLst>
        </xdr:cNvPr>
        <xdr:cNvSpPr txBox="1"/>
      </xdr:nvSpPr>
      <xdr:spPr>
        <a:xfrm>
          <a:off x="19310428" y="6164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59487</xdr:rowOff>
    </xdr:from>
    <xdr:to>
      <xdr:col>98</xdr:col>
      <xdr:colOff>38100</xdr:colOff>
      <xdr:row>37</xdr:row>
      <xdr:rowOff>161086</xdr:rowOff>
    </xdr:to>
    <xdr:sp macro="" textlink="">
      <xdr:nvSpPr>
        <xdr:cNvPr id="759" name="楕円 758">
          <a:extLst>
            <a:ext uri="{FF2B5EF4-FFF2-40B4-BE49-F238E27FC236}">
              <a16:creationId xmlns:a16="http://schemas.microsoft.com/office/drawing/2014/main" xmlns="" id="{00000000-0008-0000-0600-0000F7020000}"/>
            </a:ext>
          </a:extLst>
        </xdr:cNvPr>
        <xdr:cNvSpPr/>
      </xdr:nvSpPr>
      <xdr:spPr>
        <a:xfrm>
          <a:off x="18605500" y="640313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6164</xdr:rowOff>
    </xdr:from>
    <xdr:ext cx="469744" cy="259045"/>
    <xdr:sp macro="" textlink="">
      <xdr:nvSpPr>
        <xdr:cNvPr id="760" name="テキスト ボックス 759">
          <a:extLst>
            <a:ext uri="{FF2B5EF4-FFF2-40B4-BE49-F238E27FC236}">
              <a16:creationId xmlns:a16="http://schemas.microsoft.com/office/drawing/2014/main" xmlns="" id="{00000000-0008-0000-0600-0000F8020000}"/>
            </a:ext>
          </a:extLst>
        </xdr:cNvPr>
        <xdr:cNvSpPr txBox="1"/>
      </xdr:nvSpPr>
      <xdr:spPr>
        <a:xfrm>
          <a:off x="18421428" y="6178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a:extLst>
            <a:ext uri="{FF2B5EF4-FFF2-40B4-BE49-F238E27FC236}">
              <a16:creationId xmlns:a16="http://schemas.microsoft.com/office/drawing/2014/main" xmlns="" id="{00000000-0008-0000-0600-0000F9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a:extLst>
            <a:ext uri="{FF2B5EF4-FFF2-40B4-BE49-F238E27FC236}">
              <a16:creationId xmlns:a16="http://schemas.microsoft.com/office/drawing/2014/main" xmlns="" id="{00000000-0008-0000-0600-0000FA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a:extLst>
            <a:ext uri="{FF2B5EF4-FFF2-40B4-BE49-F238E27FC236}">
              <a16:creationId xmlns:a16="http://schemas.microsoft.com/office/drawing/2014/main" xmlns="" id="{00000000-0008-0000-0600-0000FB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a:extLst>
            <a:ext uri="{FF2B5EF4-FFF2-40B4-BE49-F238E27FC236}">
              <a16:creationId xmlns:a16="http://schemas.microsoft.com/office/drawing/2014/main" xmlns="" id="{00000000-0008-0000-0600-0000FC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a:extLst>
            <a:ext uri="{FF2B5EF4-FFF2-40B4-BE49-F238E27FC236}">
              <a16:creationId xmlns:a16="http://schemas.microsoft.com/office/drawing/2014/main" xmlns="" id="{00000000-0008-0000-0600-0000FD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a:extLst>
            <a:ext uri="{FF2B5EF4-FFF2-40B4-BE49-F238E27FC236}">
              <a16:creationId xmlns:a16="http://schemas.microsoft.com/office/drawing/2014/main" xmlns="" id="{00000000-0008-0000-0600-0000FE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a:extLst>
            <a:ext uri="{FF2B5EF4-FFF2-40B4-BE49-F238E27FC236}">
              <a16:creationId xmlns:a16="http://schemas.microsoft.com/office/drawing/2014/main" xmlns="" id="{00000000-0008-0000-0600-0000FF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a:extLst>
            <a:ext uri="{FF2B5EF4-FFF2-40B4-BE49-F238E27FC236}">
              <a16:creationId xmlns:a16="http://schemas.microsoft.com/office/drawing/2014/main" xmlns="" id="{00000000-0008-0000-0600-00000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a:extLst>
            <a:ext uri="{FF2B5EF4-FFF2-40B4-BE49-F238E27FC236}">
              <a16:creationId xmlns:a16="http://schemas.microsoft.com/office/drawing/2014/main" xmlns="" id="{00000000-0008-0000-0600-00000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a:extLst>
            <a:ext uri="{FF2B5EF4-FFF2-40B4-BE49-F238E27FC236}">
              <a16:creationId xmlns:a16="http://schemas.microsoft.com/office/drawing/2014/main" xmlns="" id="{00000000-0008-0000-0600-00000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1" name="直線コネクタ 770">
          <a:extLst>
            <a:ext uri="{FF2B5EF4-FFF2-40B4-BE49-F238E27FC236}">
              <a16:creationId xmlns:a16="http://schemas.microsoft.com/office/drawing/2014/main" xmlns="" id="{00000000-0008-0000-0600-000003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2" name="テキスト ボックス 771">
          <a:extLst>
            <a:ext uri="{FF2B5EF4-FFF2-40B4-BE49-F238E27FC236}">
              <a16:creationId xmlns:a16="http://schemas.microsoft.com/office/drawing/2014/main" xmlns="" id="{00000000-0008-0000-0600-000004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3" name="直線コネクタ 772">
          <a:extLst>
            <a:ext uri="{FF2B5EF4-FFF2-40B4-BE49-F238E27FC236}">
              <a16:creationId xmlns:a16="http://schemas.microsoft.com/office/drawing/2014/main" xmlns="" id="{00000000-0008-0000-0600-000005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4" name="テキスト ボックス 773">
          <a:extLst>
            <a:ext uri="{FF2B5EF4-FFF2-40B4-BE49-F238E27FC236}">
              <a16:creationId xmlns:a16="http://schemas.microsoft.com/office/drawing/2014/main" xmlns="" id="{00000000-0008-0000-0600-000006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5" name="直線コネクタ 774">
          <a:extLst>
            <a:ext uri="{FF2B5EF4-FFF2-40B4-BE49-F238E27FC236}">
              <a16:creationId xmlns:a16="http://schemas.microsoft.com/office/drawing/2014/main" xmlns="" id="{00000000-0008-0000-0600-000007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6" name="テキスト ボックス 775">
          <a:extLst>
            <a:ext uri="{FF2B5EF4-FFF2-40B4-BE49-F238E27FC236}">
              <a16:creationId xmlns:a16="http://schemas.microsoft.com/office/drawing/2014/main" xmlns="" id="{00000000-0008-0000-0600-000008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7" name="直線コネクタ 776">
          <a:extLst>
            <a:ext uri="{FF2B5EF4-FFF2-40B4-BE49-F238E27FC236}">
              <a16:creationId xmlns:a16="http://schemas.microsoft.com/office/drawing/2014/main" xmlns="" id="{00000000-0008-0000-0600-000009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8" name="テキスト ボックス 777">
          <a:extLst>
            <a:ext uri="{FF2B5EF4-FFF2-40B4-BE49-F238E27FC236}">
              <a16:creationId xmlns:a16="http://schemas.microsoft.com/office/drawing/2014/main" xmlns="" id="{00000000-0008-0000-0600-00000A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9" name="直線コネクタ 778">
          <a:extLst>
            <a:ext uri="{FF2B5EF4-FFF2-40B4-BE49-F238E27FC236}">
              <a16:creationId xmlns:a16="http://schemas.microsoft.com/office/drawing/2014/main" xmlns="" id="{00000000-0008-0000-0600-00000B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21970</xdr:rowOff>
    </xdr:from>
    <xdr:ext cx="595419" cy="259045"/>
    <xdr:sp macro="" textlink="">
      <xdr:nvSpPr>
        <xdr:cNvPr id="780" name="テキスト ボックス 779">
          <a:extLst>
            <a:ext uri="{FF2B5EF4-FFF2-40B4-BE49-F238E27FC236}">
              <a16:creationId xmlns:a16="http://schemas.microsoft.com/office/drawing/2014/main" xmlns="" id="{00000000-0008-0000-0600-00000C030000}"/>
            </a:ext>
          </a:extLst>
        </xdr:cNvPr>
        <xdr:cNvSpPr txBox="1"/>
      </xdr:nvSpPr>
      <xdr:spPr>
        <a:xfrm>
          <a:off x="17692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1" name="直線コネクタ 780">
          <a:extLst>
            <a:ext uri="{FF2B5EF4-FFF2-40B4-BE49-F238E27FC236}">
              <a16:creationId xmlns:a16="http://schemas.microsoft.com/office/drawing/2014/main" xmlns="" id="{00000000-0008-0000-0600-00000D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2" name="テキスト ボックス 781">
          <a:extLst>
            <a:ext uri="{FF2B5EF4-FFF2-40B4-BE49-F238E27FC236}">
              <a16:creationId xmlns:a16="http://schemas.microsoft.com/office/drawing/2014/main" xmlns="" id="{00000000-0008-0000-0600-00000E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a:extLst>
            <a:ext uri="{FF2B5EF4-FFF2-40B4-BE49-F238E27FC236}">
              <a16:creationId xmlns:a16="http://schemas.microsoft.com/office/drawing/2014/main" xmlns="" id="{00000000-0008-0000-0600-00000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4" name="テキスト ボックス 783">
          <a:extLst>
            <a:ext uri="{FF2B5EF4-FFF2-40B4-BE49-F238E27FC236}">
              <a16:creationId xmlns:a16="http://schemas.microsoft.com/office/drawing/2014/main" xmlns="" id="{00000000-0008-0000-0600-000010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a:extLst>
            <a:ext uri="{FF2B5EF4-FFF2-40B4-BE49-F238E27FC236}">
              <a16:creationId xmlns:a16="http://schemas.microsoft.com/office/drawing/2014/main" xmlns="" id="{00000000-0008-0000-0600-00001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136859</xdr:rowOff>
    </xdr:from>
    <xdr:to>
      <xdr:col>116</xdr:col>
      <xdr:colOff>62864</xdr:colOff>
      <xdr:row>59</xdr:row>
      <xdr:rowOff>98878</xdr:rowOff>
    </xdr:to>
    <xdr:cxnSp macro="">
      <xdr:nvCxnSpPr>
        <xdr:cNvPr id="786" name="直線コネクタ 785">
          <a:extLst>
            <a:ext uri="{FF2B5EF4-FFF2-40B4-BE49-F238E27FC236}">
              <a16:creationId xmlns:a16="http://schemas.microsoft.com/office/drawing/2014/main" xmlns="" id="{00000000-0008-0000-0600-000012030000}"/>
            </a:ext>
          </a:extLst>
        </xdr:cNvPr>
        <xdr:cNvCxnSpPr/>
      </xdr:nvCxnSpPr>
      <xdr:spPr>
        <a:xfrm flipV="1">
          <a:off x="22159595" y="8709359"/>
          <a:ext cx="1269" cy="1505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7" name="貸付金最小値テキスト">
          <a:extLst>
            <a:ext uri="{FF2B5EF4-FFF2-40B4-BE49-F238E27FC236}">
              <a16:creationId xmlns:a16="http://schemas.microsoft.com/office/drawing/2014/main" xmlns="" id="{00000000-0008-0000-0600-000013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8" name="直線コネクタ 787">
          <a:extLst>
            <a:ext uri="{FF2B5EF4-FFF2-40B4-BE49-F238E27FC236}">
              <a16:creationId xmlns:a16="http://schemas.microsoft.com/office/drawing/2014/main" xmlns="" id="{00000000-0008-0000-0600-000014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83536</xdr:rowOff>
    </xdr:from>
    <xdr:ext cx="599010" cy="259045"/>
    <xdr:sp macro="" textlink="">
      <xdr:nvSpPr>
        <xdr:cNvPr id="789" name="貸付金最大値テキスト">
          <a:extLst>
            <a:ext uri="{FF2B5EF4-FFF2-40B4-BE49-F238E27FC236}">
              <a16:creationId xmlns:a16="http://schemas.microsoft.com/office/drawing/2014/main" xmlns="" id="{00000000-0008-0000-0600-000015030000}"/>
            </a:ext>
          </a:extLst>
        </xdr:cNvPr>
        <xdr:cNvSpPr txBox="1"/>
      </xdr:nvSpPr>
      <xdr:spPr>
        <a:xfrm>
          <a:off x="22212300" y="8484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136859</xdr:rowOff>
    </xdr:from>
    <xdr:to>
      <xdr:col>116</xdr:col>
      <xdr:colOff>152400</xdr:colOff>
      <xdr:row>50</xdr:row>
      <xdr:rowOff>136859</xdr:rowOff>
    </xdr:to>
    <xdr:cxnSp macro="">
      <xdr:nvCxnSpPr>
        <xdr:cNvPr id="790" name="直線コネクタ 789">
          <a:extLst>
            <a:ext uri="{FF2B5EF4-FFF2-40B4-BE49-F238E27FC236}">
              <a16:creationId xmlns:a16="http://schemas.microsoft.com/office/drawing/2014/main" xmlns="" id="{00000000-0008-0000-0600-000016030000}"/>
            </a:ext>
          </a:extLst>
        </xdr:cNvPr>
        <xdr:cNvCxnSpPr/>
      </xdr:nvCxnSpPr>
      <xdr:spPr>
        <a:xfrm>
          <a:off x="22072600" y="8709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83976</xdr:rowOff>
    </xdr:from>
    <xdr:to>
      <xdr:col>116</xdr:col>
      <xdr:colOff>63500</xdr:colOff>
      <xdr:row>59</xdr:row>
      <xdr:rowOff>84106</xdr:rowOff>
    </xdr:to>
    <xdr:cxnSp macro="">
      <xdr:nvCxnSpPr>
        <xdr:cNvPr id="791" name="直線コネクタ 790">
          <a:extLst>
            <a:ext uri="{FF2B5EF4-FFF2-40B4-BE49-F238E27FC236}">
              <a16:creationId xmlns:a16="http://schemas.microsoft.com/office/drawing/2014/main" xmlns="" id="{00000000-0008-0000-0600-000017030000}"/>
            </a:ext>
          </a:extLst>
        </xdr:cNvPr>
        <xdr:cNvCxnSpPr/>
      </xdr:nvCxnSpPr>
      <xdr:spPr>
        <a:xfrm flipV="1">
          <a:off x="21323300" y="10199526"/>
          <a:ext cx="838200" cy="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170865</xdr:rowOff>
    </xdr:from>
    <xdr:ext cx="469744" cy="259045"/>
    <xdr:sp macro="" textlink="">
      <xdr:nvSpPr>
        <xdr:cNvPr id="792" name="貸付金平均値テキスト">
          <a:extLst>
            <a:ext uri="{FF2B5EF4-FFF2-40B4-BE49-F238E27FC236}">
              <a16:creationId xmlns:a16="http://schemas.microsoft.com/office/drawing/2014/main" xmlns="" id="{00000000-0008-0000-0600-000018030000}"/>
            </a:ext>
          </a:extLst>
        </xdr:cNvPr>
        <xdr:cNvSpPr txBox="1"/>
      </xdr:nvSpPr>
      <xdr:spPr>
        <a:xfrm>
          <a:off x="22212300" y="99435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147988</xdr:rowOff>
    </xdr:from>
    <xdr:to>
      <xdr:col>116</xdr:col>
      <xdr:colOff>114300</xdr:colOff>
      <xdr:row>59</xdr:row>
      <xdr:rowOff>78138</xdr:rowOff>
    </xdr:to>
    <xdr:sp macro="" textlink="">
      <xdr:nvSpPr>
        <xdr:cNvPr id="793" name="フローチャート: 判断 792">
          <a:extLst>
            <a:ext uri="{FF2B5EF4-FFF2-40B4-BE49-F238E27FC236}">
              <a16:creationId xmlns:a16="http://schemas.microsoft.com/office/drawing/2014/main" xmlns="" id="{00000000-0008-0000-0600-000019030000}"/>
            </a:ext>
          </a:extLst>
        </xdr:cNvPr>
        <xdr:cNvSpPr/>
      </xdr:nvSpPr>
      <xdr:spPr>
        <a:xfrm>
          <a:off x="22110700" y="10092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83878</xdr:rowOff>
    </xdr:from>
    <xdr:to>
      <xdr:col>111</xdr:col>
      <xdr:colOff>177800</xdr:colOff>
      <xdr:row>59</xdr:row>
      <xdr:rowOff>84106</xdr:rowOff>
    </xdr:to>
    <xdr:cxnSp macro="">
      <xdr:nvCxnSpPr>
        <xdr:cNvPr id="794" name="直線コネクタ 793">
          <a:extLst>
            <a:ext uri="{FF2B5EF4-FFF2-40B4-BE49-F238E27FC236}">
              <a16:creationId xmlns:a16="http://schemas.microsoft.com/office/drawing/2014/main" xmlns="" id="{00000000-0008-0000-0600-00001A030000}"/>
            </a:ext>
          </a:extLst>
        </xdr:cNvPr>
        <xdr:cNvCxnSpPr/>
      </xdr:nvCxnSpPr>
      <xdr:spPr>
        <a:xfrm>
          <a:off x="20434300" y="10199428"/>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159973</xdr:rowOff>
    </xdr:from>
    <xdr:to>
      <xdr:col>112</xdr:col>
      <xdr:colOff>38100</xdr:colOff>
      <xdr:row>59</xdr:row>
      <xdr:rowOff>90123</xdr:rowOff>
    </xdr:to>
    <xdr:sp macro="" textlink="">
      <xdr:nvSpPr>
        <xdr:cNvPr id="795" name="フローチャート: 判断 794">
          <a:extLst>
            <a:ext uri="{FF2B5EF4-FFF2-40B4-BE49-F238E27FC236}">
              <a16:creationId xmlns:a16="http://schemas.microsoft.com/office/drawing/2014/main" xmlns="" id="{00000000-0008-0000-0600-00001B030000}"/>
            </a:ext>
          </a:extLst>
        </xdr:cNvPr>
        <xdr:cNvSpPr/>
      </xdr:nvSpPr>
      <xdr:spPr>
        <a:xfrm>
          <a:off x="21272500" y="10104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106650</xdr:rowOff>
    </xdr:from>
    <xdr:ext cx="469744" cy="259045"/>
    <xdr:sp macro="" textlink="">
      <xdr:nvSpPr>
        <xdr:cNvPr id="796" name="テキスト ボックス 795">
          <a:extLst>
            <a:ext uri="{FF2B5EF4-FFF2-40B4-BE49-F238E27FC236}">
              <a16:creationId xmlns:a16="http://schemas.microsoft.com/office/drawing/2014/main" xmlns="" id="{00000000-0008-0000-0600-00001C030000}"/>
            </a:ext>
          </a:extLst>
        </xdr:cNvPr>
        <xdr:cNvSpPr txBox="1"/>
      </xdr:nvSpPr>
      <xdr:spPr>
        <a:xfrm>
          <a:off x="21088428" y="9879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83878</xdr:rowOff>
    </xdr:from>
    <xdr:to>
      <xdr:col>107</xdr:col>
      <xdr:colOff>50800</xdr:colOff>
      <xdr:row>59</xdr:row>
      <xdr:rowOff>84389</xdr:rowOff>
    </xdr:to>
    <xdr:cxnSp macro="">
      <xdr:nvCxnSpPr>
        <xdr:cNvPr id="797" name="直線コネクタ 796">
          <a:extLst>
            <a:ext uri="{FF2B5EF4-FFF2-40B4-BE49-F238E27FC236}">
              <a16:creationId xmlns:a16="http://schemas.microsoft.com/office/drawing/2014/main" xmlns="" id="{00000000-0008-0000-0600-00001D030000}"/>
            </a:ext>
          </a:extLst>
        </xdr:cNvPr>
        <xdr:cNvCxnSpPr/>
      </xdr:nvCxnSpPr>
      <xdr:spPr>
        <a:xfrm flipV="1">
          <a:off x="19545300" y="10199428"/>
          <a:ext cx="889000" cy="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161541</xdr:rowOff>
    </xdr:from>
    <xdr:to>
      <xdr:col>107</xdr:col>
      <xdr:colOff>101600</xdr:colOff>
      <xdr:row>59</xdr:row>
      <xdr:rowOff>91691</xdr:rowOff>
    </xdr:to>
    <xdr:sp macro="" textlink="">
      <xdr:nvSpPr>
        <xdr:cNvPr id="798" name="フローチャート: 判断 797">
          <a:extLst>
            <a:ext uri="{FF2B5EF4-FFF2-40B4-BE49-F238E27FC236}">
              <a16:creationId xmlns:a16="http://schemas.microsoft.com/office/drawing/2014/main" xmlns="" id="{00000000-0008-0000-0600-00001E030000}"/>
            </a:ext>
          </a:extLst>
        </xdr:cNvPr>
        <xdr:cNvSpPr/>
      </xdr:nvSpPr>
      <xdr:spPr>
        <a:xfrm>
          <a:off x="20383500" y="1010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108218</xdr:rowOff>
    </xdr:from>
    <xdr:ext cx="469744" cy="259045"/>
    <xdr:sp macro="" textlink="">
      <xdr:nvSpPr>
        <xdr:cNvPr id="799" name="テキスト ボックス 798">
          <a:extLst>
            <a:ext uri="{FF2B5EF4-FFF2-40B4-BE49-F238E27FC236}">
              <a16:creationId xmlns:a16="http://schemas.microsoft.com/office/drawing/2014/main" xmlns="" id="{00000000-0008-0000-0600-00001F030000}"/>
            </a:ext>
          </a:extLst>
        </xdr:cNvPr>
        <xdr:cNvSpPr txBox="1"/>
      </xdr:nvSpPr>
      <xdr:spPr>
        <a:xfrm>
          <a:off x="20199428" y="9880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84389</xdr:rowOff>
    </xdr:from>
    <xdr:to>
      <xdr:col>102</xdr:col>
      <xdr:colOff>114300</xdr:colOff>
      <xdr:row>59</xdr:row>
      <xdr:rowOff>84771</xdr:rowOff>
    </xdr:to>
    <xdr:cxnSp macro="">
      <xdr:nvCxnSpPr>
        <xdr:cNvPr id="800" name="直線コネクタ 799">
          <a:extLst>
            <a:ext uri="{FF2B5EF4-FFF2-40B4-BE49-F238E27FC236}">
              <a16:creationId xmlns:a16="http://schemas.microsoft.com/office/drawing/2014/main" xmlns="" id="{00000000-0008-0000-0600-000020030000}"/>
            </a:ext>
          </a:extLst>
        </xdr:cNvPr>
        <xdr:cNvCxnSpPr/>
      </xdr:nvCxnSpPr>
      <xdr:spPr>
        <a:xfrm flipV="1">
          <a:off x="18656300" y="10199939"/>
          <a:ext cx="889000" cy="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160920</xdr:rowOff>
    </xdr:from>
    <xdr:to>
      <xdr:col>102</xdr:col>
      <xdr:colOff>165100</xdr:colOff>
      <xdr:row>59</xdr:row>
      <xdr:rowOff>91070</xdr:rowOff>
    </xdr:to>
    <xdr:sp macro="" textlink="">
      <xdr:nvSpPr>
        <xdr:cNvPr id="801" name="フローチャート: 判断 800">
          <a:extLst>
            <a:ext uri="{FF2B5EF4-FFF2-40B4-BE49-F238E27FC236}">
              <a16:creationId xmlns:a16="http://schemas.microsoft.com/office/drawing/2014/main" xmlns="" id="{00000000-0008-0000-0600-000021030000}"/>
            </a:ext>
          </a:extLst>
        </xdr:cNvPr>
        <xdr:cNvSpPr/>
      </xdr:nvSpPr>
      <xdr:spPr>
        <a:xfrm>
          <a:off x="19494500" y="1010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107597</xdr:rowOff>
    </xdr:from>
    <xdr:ext cx="469744" cy="259045"/>
    <xdr:sp macro="" textlink="">
      <xdr:nvSpPr>
        <xdr:cNvPr id="802" name="テキスト ボックス 801">
          <a:extLst>
            <a:ext uri="{FF2B5EF4-FFF2-40B4-BE49-F238E27FC236}">
              <a16:creationId xmlns:a16="http://schemas.microsoft.com/office/drawing/2014/main" xmlns="" id="{00000000-0008-0000-0600-000022030000}"/>
            </a:ext>
          </a:extLst>
        </xdr:cNvPr>
        <xdr:cNvSpPr txBox="1"/>
      </xdr:nvSpPr>
      <xdr:spPr>
        <a:xfrm>
          <a:off x="19310428" y="988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155096</xdr:rowOff>
    </xdr:from>
    <xdr:to>
      <xdr:col>98</xdr:col>
      <xdr:colOff>38100</xdr:colOff>
      <xdr:row>59</xdr:row>
      <xdr:rowOff>85246</xdr:rowOff>
    </xdr:to>
    <xdr:sp macro="" textlink="">
      <xdr:nvSpPr>
        <xdr:cNvPr id="803" name="フローチャート: 判断 802">
          <a:extLst>
            <a:ext uri="{FF2B5EF4-FFF2-40B4-BE49-F238E27FC236}">
              <a16:creationId xmlns:a16="http://schemas.microsoft.com/office/drawing/2014/main" xmlns="" id="{00000000-0008-0000-0600-000023030000}"/>
            </a:ext>
          </a:extLst>
        </xdr:cNvPr>
        <xdr:cNvSpPr/>
      </xdr:nvSpPr>
      <xdr:spPr>
        <a:xfrm>
          <a:off x="18605500" y="1009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101773</xdr:rowOff>
    </xdr:from>
    <xdr:ext cx="469744" cy="259045"/>
    <xdr:sp macro="" textlink="">
      <xdr:nvSpPr>
        <xdr:cNvPr id="804" name="テキスト ボックス 803">
          <a:extLst>
            <a:ext uri="{FF2B5EF4-FFF2-40B4-BE49-F238E27FC236}">
              <a16:creationId xmlns:a16="http://schemas.microsoft.com/office/drawing/2014/main" xmlns="" id="{00000000-0008-0000-0600-000024030000}"/>
            </a:ext>
          </a:extLst>
        </xdr:cNvPr>
        <xdr:cNvSpPr txBox="1"/>
      </xdr:nvSpPr>
      <xdr:spPr>
        <a:xfrm>
          <a:off x="18421428" y="9874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xmlns="" id="{00000000-0008-0000-0600-00002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xmlns="" id="{00000000-0008-0000-0600-00002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xmlns="" id="{00000000-0008-0000-0600-00002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xmlns="" id="{00000000-0008-0000-0600-00002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xmlns="" id="{00000000-0008-0000-0600-00002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33176</xdr:rowOff>
    </xdr:from>
    <xdr:to>
      <xdr:col>116</xdr:col>
      <xdr:colOff>114300</xdr:colOff>
      <xdr:row>59</xdr:row>
      <xdr:rowOff>134776</xdr:rowOff>
    </xdr:to>
    <xdr:sp macro="" textlink="">
      <xdr:nvSpPr>
        <xdr:cNvPr id="810" name="楕円 809">
          <a:extLst>
            <a:ext uri="{FF2B5EF4-FFF2-40B4-BE49-F238E27FC236}">
              <a16:creationId xmlns:a16="http://schemas.microsoft.com/office/drawing/2014/main" xmlns="" id="{00000000-0008-0000-0600-00002A030000}"/>
            </a:ext>
          </a:extLst>
        </xdr:cNvPr>
        <xdr:cNvSpPr/>
      </xdr:nvSpPr>
      <xdr:spPr>
        <a:xfrm>
          <a:off x="22110700" y="10148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126415</xdr:rowOff>
    </xdr:from>
    <xdr:ext cx="469744" cy="259045"/>
    <xdr:sp macro="" textlink="">
      <xdr:nvSpPr>
        <xdr:cNvPr id="811" name="貸付金該当値テキスト">
          <a:extLst>
            <a:ext uri="{FF2B5EF4-FFF2-40B4-BE49-F238E27FC236}">
              <a16:creationId xmlns:a16="http://schemas.microsoft.com/office/drawing/2014/main" xmlns="" id="{00000000-0008-0000-0600-00002B030000}"/>
            </a:ext>
          </a:extLst>
        </xdr:cNvPr>
        <xdr:cNvSpPr txBox="1"/>
      </xdr:nvSpPr>
      <xdr:spPr>
        <a:xfrm>
          <a:off x="22212300" y="10070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33306</xdr:rowOff>
    </xdr:from>
    <xdr:to>
      <xdr:col>112</xdr:col>
      <xdr:colOff>38100</xdr:colOff>
      <xdr:row>59</xdr:row>
      <xdr:rowOff>134906</xdr:rowOff>
    </xdr:to>
    <xdr:sp macro="" textlink="">
      <xdr:nvSpPr>
        <xdr:cNvPr id="812" name="楕円 811">
          <a:extLst>
            <a:ext uri="{FF2B5EF4-FFF2-40B4-BE49-F238E27FC236}">
              <a16:creationId xmlns:a16="http://schemas.microsoft.com/office/drawing/2014/main" xmlns="" id="{00000000-0008-0000-0600-00002C030000}"/>
            </a:ext>
          </a:extLst>
        </xdr:cNvPr>
        <xdr:cNvSpPr/>
      </xdr:nvSpPr>
      <xdr:spPr>
        <a:xfrm>
          <a:off x="21272500" y="10148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126033</xdr:rowOff>
    </xdr:from>
    <xdr:ext cx="469744" cy="259045"/>
    <xdr:sp macro="" textlink="">
      <xdr:nvSpPr>
        <xdr:cNvPr id="813" name="テキスト ボックス 812">
          <a:extLst>
            <a:ext uri="{FF2B5EF4-FFF2-40B4-BE49-F238E27FC236}">
              <a16:creationId xmlns:a16="http://schemas.microsoft.com/office/drawing/2014/main" xmlns="" id="{00000000-0008-0000-0600-00002D030000}"/>
            </a:ext>
          </a:extLst>
        </xdr:cNvPr>
        <xdr:cNvSpPr txBox="1"/>
      </xdr:nvSpPr>
      <xdr:spPr>
        <a:xfrm>
          <a:off x="21088428" y="10241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33078</xdr:rowOff>
    </xdr:from>
    <xdr:to>
      <xdr:col>107</xdr:col>
      <xdr:colOff>101600</xdr:colOff>
      <xdr:row>59</xdr:row>
      <xdr:rowOff>134678</xdr:rowOff>
    </xdr:to>
    <xdr:sp macro="" textlink="">
      <xdr:nvSpPr>
        <xdr:cNvPr id="814" name="楕円 813">
          <a:extLst>
            <a:ext uri="{FF2B5EF4-FFF2-40B4-BE49-F238E27FC236}">
              <a16:creationId xmlns:a16="http://schemas.microsoft.com/office/drawing/2014/main" xmlns="" id="{00000000-0008-0000-0600-00002E030000}"/>
            </a:ext>
          </a:extLst>
        </xdr:cNvPr>
        <xdr:cNvSpPr/>
      </xdr:nvSpPr>
      <xdr:spPr>
        <a:xfrm>
          <a:off x="20383500" y="10148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125805</xdr:rowOff>
    </xdr:from>
    <xdr:ext cx="469744" cy="259045"/>
    <xdr:sp macro="" textlink="">
      <xdr:nvSpPr>
        <xdr:cNvPr id="815" name="テキスト ボックス 814">
          <a:extLst>
            <a:ext uri="{FF2B5EF4-FFF2-40B4-BE49-F238E27FC236}">
              <a16:creationId xmlns:a16="http://schemas.microsoft.com/office/drawing/2014/main" xmlns="" id="{00000000-0008-0000-0600-00002F030000}"/>
            </a:ext>
          </a:extLst>
        </xdr:cNvPr>
        <xdr:cNvSpPr txBox="1"/>
      </xdr:nvSpPr>
      <xdr:spPr>
        <a:xfrm>
          <a:off x="20199428" y="10241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33589</xdr:rowOff>
    </xdr:from>
    <xdr:to>
      <xdr:col>102</xdr:col>
      <xdr:colOff>165100</xdr:colOff>
      <xdr:row>59</xdr:row>
      <xdr:rowOff>135189</xdr:rowOff>
    </xdr:to>
    <xdr:sp macro="" textlink="">
      <xdr:nvSpPr>
        <xdr:cNvPr id="816" name="楕円 815">
          <a:extLst>
            <a:ext uri="{FF2B5EF4-FFF2-40B4-BE49-F238E27FC236}">
              <a16:creationId xmlns:a16="http://schemas.microsoft.com/office/drawing/2014/main" xmlns="" id="{00000000-0008-0000-0600-000030030000}"/>
            </a:ext>
          </a:extLst>
        </xdr:cNvPr>
        <xdr:cNvSpPr/>
      </xdr:nvSpPr>
      <xdr:spPr>
        <a:xfrm>
          <a:off x="19494500" y="1014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126316</xdr:rowOff>
    </xdr:from>
    <xdr:ext cx="469744" cy="259045"/>
    <xdr:sp macro="" textlink="">
      <xdr:nvSpPr>
        <xdr:cNvPr id="817" name="テキスト ボックス 816">
          <a:extLst>
            <a:ext uri="{FF2B5EF4-FFF2-40B4-BE49-F238E27FC236}">
              <a16:creationId xmlns:a16="http://schemas.microsoft.com/office/drawing/2014/main" xmlns="" id="{00000000-0008-0000-0600-000031030000}"/>
            </a:ext>
          </a:extLst>
        </xdr:cNvPr>
        <xdr:cNvSpPr txBox="1"/>
      </xdr:nvSpPr>
      <xdr:spPr>
        <a:xfrm>
          <a:off x="19310428" y="1024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33971</xdr:rowOff>
    </xdr:from>
    <xdr:to>
      <xdr:col>98</xdr:col>
      <xdr:colOff>38100</xdr:colOff>
      <xdr:row>59</xdr:row>
      <xdr:rowOff>135571</xdr:rowOff>
    </xdr:to>
    <xdr:sp macro="" textlink="">
      <xdr:nvSpPr>
        <xdr:cNvPr id="818" name="楕円 817">
          <a:extLst>
            <a:ext uri="{FF2B5EF4-FFF2-40B4-BE49-F238E27FC236}">
              <a16:creationId xmlns:a16="http://schemas.microsoft.com/office/drawing/2014/main" xmlns="" id="{00000000-0008-0000-0600-000032030000}"/>
            </a:ext>
          </a:extLst>
        </xdr:cNvPr>
        <xdr:cNvSpPr/>
      </xdr:nvSpPr>
      <xdr:spPr>
        <a:xfrm>
          <a:off x="18605500" y="10149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126698</xdr:rowOff>
    </xdr:from>
    <xdr:ext cx="469744" cy="259045"/>
    <xdr:sp macro="" textlink="">
      <xdr:nvSpPr>
        <xdr:cNvPr id="819" name="テキスト ボックス 818">
          <a:extLst>
            <a:ext uri="{FF2B5EF4-FFF2-40B4-BE49-F238E27FC236}">
              <a16:creationId xmlns:a16="http://schemas.microsoft.com/office/drawing/2014/main" xmlns="" id="{00000000-0008-0000-0600-000033030000}"/>
            </a:ext>
          </a:extLst>
        </xdr:cNvPr>
        <xdr:cNvSpPr txBox="1"/>
      </xdr:nvSpPr>
      <xdr:spPr>
        <a:xfrm>
          <a:off x="18421428" y="10242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a:extLst>
            <a:ext uri="{FF2B5EF4-FFF2-40B4-BE49-F238E27FC236}">
              <a16:creationId xmlns:a16="http://schemas.microsoft.com/office/drawing/2014/main" xmlns="" id="{00000000-0008-0000-0600-000034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a:extLst>
            <a:ext uri="{FF2B5EF4-FFF2-40B4-BE49-F238E27FC236}">
              <a16:creationId xmlns:a16="http://schemas.microsoft.com/office/drawing/2014/main" xmlns="" id="{00000000-0008-0000-0600-000035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a:extLst>
            <a:ext uri="{FF2B5EF4-FFF2-40B4-BE49-F238E27FC236}">
              <a16:creationId xmlns:a16="http://schemas.microsoft.com/office/drawing/2014/main" xmlns="" id="{00000000-0008-0000-0600-000036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a:extLst>
            <a:ext uri="{FF2B5EF4-FFF2-40B4-BE49-F238E27FC236}">
              <a16:creationId xmlns:a16="http://schemas.microsoft.com/office/drawing/2014/main" xmlns="" id="{00000000-0008-0000-0600-000037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a:extLst>
            <a:ext uri="{FF2B5EF4-FFF2-40B4-BE49-F238E27FC236}">
              <a16:creationId xmlns:a16="http://schemas.microsoft.com/office/drawing/2014/main" xmlns="" id="{00000000-0008-0000-0600-000038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a:extLst>
            <a:ext uri="{FF2B5EF4-FFF2-40B4-BE49-F238E27FC236}">
              <a16:creationId xmlns:a16="http://schemas.microsoft.com/office/drawing/2014/main" xmlns="" id="{00000000-0008-0000-0600-000039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a:extLst>
            <a:ext uri="{FF2B5EF4-FFF2-40B4-BE49-F238E27FC236}">
              <a16:creationId xmlns:a16="http://schemas.microsoft.com/office/drawing/2014/main" xmlns="" id="{00000000-0008-0000-0600-00003A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a:extLst>
            <a:ext uri="{FF2B5EF4-FFF2-40B4-BE49-F238E27FC236}">
              <a16:creationId xmlns:a16="http://schemas.microsoft.com/office/drawing/2014/main" xmlns="" id="{00000000-0008-0000-0600-00003B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a:extLst>
            <a:ext uri="{FF2B5EF4-FFF2-40B4-BE49-F238E27FC236}">
              <a16:creationId xmlns:a16="http://schemas.microsoft.com/office/drawing/2014/main" xmlns="" id="{00000000-0008-0000-0600-00003C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a:extLst>
            <a:ext uri="{FF2B5EF4-FFF2-40B4-BE49-F238E27FC236}">
              <a16:creationId xmlns:a16="http://schemas.microsoft.com/office/drawing/2014/main" xmlns="" id="{00000000-0008-0000-0600-00003D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139700</xdr:rowOff>
    </xdr:from>
    <xdr:to>
      <xdr:col>120</xdr:col>
      <xdr:colOff>114300</xdr:colOff>
      <xdr:row>79</xdr:row>
      <xdr:rowOff>139700</xdr:rowOff>
    </xdr:to>
    <xdr:cxnSp macro="">
      <xdr:nvCxnSpPr>
        <xdr:cNvPr id="830" name="直線コネクタ 829">
          <a:extLst>
            <a:ext uri="{FF2B5EF4-FFF2-40B4-BE49-F238E27FC236}">
              <a16:creationId xmlns:a16="http://schemas.microsoft.com/office/drawing/2014/main" xmlns="" id="{00000000-0008-0000-0600-00003E030000}"/>
            </a:ext>
          </a:extLst>
        </xdr:cNvPr>
        <xdr:cNvCxnSpPr/>
      </xdr:nvCxnSpPr>
      <xdr:spPr>
        <a:xfrm>
          <a:off x="18288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168927</xdr:rowOff>
    </xdr:from>
    <xdr:ext cx="248786" cy="259045"/>
    <xdr:sp macro="" textlink="">
      <xdr:nvSpPr>
        <xdr:cNvPr id="831" name="テキスト ボックス 830">
          <a:extLst>
            <a:ext uri="{FF2B5EF4-FFF2-40B4-BE49-F238E27FC236}">
              <a16:creationId xmlns:a16="http://schemas.microsoft.com/office/drawing/2014/main" xmlns="" id="{00000000-0008-0000-0600-00003F030000}"/>
            </a:ext>
          </a:extLst>
        </xdr:cNvPr>
        <xdr:cNvSpPr txBox="1"/>
      </xdr:nvSpPr>
      <xdr:spPr>
        <a:xfrm>
          <a:off x="18039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25400</xdr:rowOff>
    </xdr:from>
    <xdr:to>
      <xdr:col>120</xdr:col>
      <xdr:colOff>114300</xdr:colOff>
      <xdr:row>78</xdr:row>
      <xdr:rowOff>25400</xdr:rowOff>
    </xdr:to>
    <xdr:cxnSp macro="">
      <xdr:nvCxnSpPr>
        <xdr:cNvPr id="832" name="直線コネクタ 831">
          <a:extLst>
            <a:ext uri="{FF2B5EF4-FFF2-40B4-BE49-F238E27FC236}">
              <a16:creationId xmlns:a16="http://schemas.microsoft.com/office/drawing/2014/main" xmlns="" id="{00000000-0008-0000-0600-000040030000}"/>
            </a:ext>
          </a:extLst>
        </xdr:cNvPr>
        <xdr:cNvCxnSpPr/>
      </xdr:nvCxnSpPr>
      <xdr:spPr>
        <a:xfrm>
          <a:off x="18288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54627</xdr:rowOff>
    </xdr:from>
    <xdr:ext cx="531299" cy="259045"/>
    <xdr:sp macro="" textlink="">
      <xdr:nvSpPr>
        <xdr:cNvPr id="833" name="テキスト ボックス 832">
          <a:extLst>
            <a:ext uri="{FF2B5EF4-FFF2-40B4-BE49-F238E27FC236}">
              <a16:creationId xmlns:a16="http://schemas.microsoft.com/office/drawing/2014/main" xmlns="" id="{00000000-0008-0000-0600-000041030000}"/>
            </a:ext>
          </a:extLst>
        </xdr:cNvPr>
        <xdr:cNvSpPr txBox="1"/>
      </xdr:nvSpPr>
      <xdr:spPr>
        <a:xfrm>
          <a:off x="17756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82550</xdr:rowOff>
    </xdr:from>
    <xdr:to>
      <xdr:col>120</xdr:col>
      <xdr:colOff>114300</xdr:colOff>
      <xdr:row>76</xdr:row>
      <xdr:rowOff>82550</xdr:rowOff>
    </xdr:to>
    <xdr:cxnSp macro="">
      <xdr:nvCxnSpPr>
        <xdr:cNvPr id="834" name="直線コネクタ 833">
          <a:extLst>
            <a:ext uri="{FF2B5EF4-FFF2-40B4-BE49-F238E27FC236}">
              <a16:creationId xmlns:a16="http://schemas.microsoft.com/office/drawing/2014/main" xmlns="" id="{00000000-0008-0000-0600-000042030000}"/>
            </a:ext>
          </a:extLst>
        </xdr:cNvPr>
        <xdr:cNvCxnSpPr/>
      </xdr:nvCxnSpPr>
      <xdr:spPr>
        <a:xfrm>
          <a:off x="18288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111777</xdr:rowOff>
    </xdr:from>
    <xdr:ext cx="531299" cy="259045"/>
    <xdr:sp macro="" textlink="">
      <xdr:nvSpPr>
        <xdr:cNvPr id="835" name="テキスト ボックス 834">
          <a:extLst>
            <a:ext uri="{FF2B5EF4-FFF2-40B4-BE49-F238E27FC236}">
              <a16:creationId xmlns:a16="http://schemas.microsoft.com/office/drawing/2014/main" xmlns="" id="{00000000-0008-0000-0600-000043030000}"/>
            </a:ext>
          </a:extLst>
        </xdr:cNvPr>
        <xdr:cNvSpPr txBox="1"/>
      </xdr:nvSpPr>
      <xdr:spPr>
        <a:xfrm>
          <a:off x="17756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6" name="直線コネクタ 835">
          <a:extLst>
            <a:ext uri="{FF2B5EF4-FFF2-40B4-BE49-F238E27FC236}">
              <a16:creationId xmlns:a16="http://schemas.microsoft.com/office/drawing/2014/main" xmlns="" id="{00000000-0008-0000-0600-000044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7" name="テキスト ボックス 836">
          <a:extLst>
            <a:ext uri="{FF2B5EF4-FFF2-40B4-BE49-F238E27FC236}">
              <a16:creationId xmlns:a16="http://schemas.microsoft.com/office/drawing/2014/main" xmlns="" id="{00000000-0008-0000-0600-000045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25400</xdr:rowOff>
    </xdr:from>
    <xdr:to>
      <xdr:col>120</xdr:col>
      <xdr:colOff>114300</xdr:colOff>
      <xdr:row>73</xdr:row>
      <xdr:rowOff>25400</xdr:rowOff>
    </xdr:to>
    <xdr:cxnSp macro="">
      <xdr:nvCxnSpPr>
        <xdr:cNvPr id="838" name="直線コネクタ 837">
          <a:extLst>
            <a:ext uri="{FF2B5EF4-FFF2-40B4-BE49-F238E27FC236}">
              <a16:creationId xmlns:a16="http://schemas.microsoft.com/office/drawing/2014/main" xmlns="" id="{00000000-0008-0000-0600-000046030000}"/>
            </a:ext>
          </a:extLst>
        </xdr:cNvPr>
        <xdr:cNvCxnSpPr/>
      </xdr:nvCxnSpPr>
      <xdr:spPr>
        <a:xfrm>
          <a:off x="18288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54627</xdr:rowOff>
    </xdr:from>
    <xdr:ext cx="595419" cy="259045"/>
    <xdr:sp macro="" textlink="">
      <xdr:nvSpPr>
        <xdr:cNvPr id="839" name="テキスト ボックス 838">
          <a:extLst>
            <a:ext uri="{FF2B5EF4-FFF2-40B4-BE49-F238E27FC236}">
              <a16:creationId xmlns:a16="http://schemas.microsoft.com/office/drawing/2014/main" xmlns="" id="{00000000-0008-0000-0600-000047030000}"/>
            </a:ext>
          </a:extLst>
        </xdr:cNvPr>
        <xdr:cNvSpPr txBox="1"/>
      </xdr:nvSpPr>
      <xdr:spPr>
        <a:xfrm>
          <a:off x="17692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82550</xdr:rowOff>
    </xdr:from>
    <xdr:to>
      <xdr:col>120</xdr:col>
      <xdr:colOff>114300</xdr:colOff>
      <xdr:row>71</xdr:row>
      <xdr:rowOff>82550</xdr:rowOff>
    </xdr:to>
    <xdr:cxnSp macro="">
      <xdr:nvCxnSpPr>
        <xdr:cNvPr id="840" name="直線コネクタ 839">
          <a:extLst>
            <a:ext uri="{FF2B5EF4-FFF2-40B4-BE49-F238E27FC236}">
              <a16:creationId xmlns:a16="http://schemas.microsoft.com/office/drawing/2014/main" xmlns="" id="{00000000-0008-0000-0600-000048030000}"/>
            </a:ext>
          </a:extLst>
        </xdr:cNvPr>
        <xdr:cNvCxnSpPr/>
      </xdr:nvCxnSpPr>
      <xdr:spPr>
        <a:xfrm>
          <a:off x="18288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70</xdr:row>
      <xdr:rowOff>111777</xdr:rowOff>
    </xdr:from>
    <xdr:ext cx="595419" cy="259045"/>
    <xdr:sp macro="" textlink="">
      <xdr:nvSpPr>
        <xdr:cNvPr id="841" name="テキスト ボックス 840">
          <a:extLst>
            <a:ext uri="{FF2B5EF4-FFF2-40B4-BE49-F238E27FC236}">
              <a16:creationId xmlns:a16="http://schemas.microsoft.com/office/drawing/2014/main" xmlns="" id="{00000000-0008-0000-0600-000049030000}"/>
            </a:ext>
          </a:extLst>
        </xdr:cNvPr>
        <xdr:cNvSpPr txBox="1"/>
      </xdr:nvSpPr>
      <xdr:spPr>
        <a:xfrm>
          <a:off x="17692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69</xdr:row>
      <xdr:rowOff>139700</xdr:rowOff>
    </xdr:from>
    <xdr:to>
      <xdr:col>120</xdr:col>
      <xdr:colOff>114300</xdr:colOff>
      <xdr:row>69</xdr:row>
      <xdr:rowOff>139700</xdr:rowOff>
    </xdr:to>
    <xdr:cxnSp macro="">
      <xdr:nvCxnSpPr>
        <xdr:cNvPr id="842" name="直線コネクタ 841">
          <a:extLst>
            <a:ext uri="{FF2B5EF4-FFF2-40B4-BE49-F238E27FC236}">
              <a16:creationId xmlns:a16="http://schemas.microsoft.com/office/drawing/2014/main" xmlns="" id="{00000000-0008-0000-0600-00004A030000}"/>
            </a:ext>
          </a:extLst>
        </xdr:cNvPr>
        <xdr:cNvCxnSpPr/>
      </xdr:nvCxnSpPr>
      <xdr:spPr>
        <a:xfrm>
          <a:off x="18288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68</xdr:row>
      <xdr:rowOff>168927</xdr:rowOff>
    </xdr:from>
    <xdr:ext cx="595419" cy="259045"/>
    <xdr:sp macro="" textlink="">
      <xdr:nvSpPr>
        <xdr:cNvPr id="843" name="テキスト ボックス 842">
          <a:extLst>
            <a:ext uri="{FF2B5EF4-FFF2-40B4-BE49-F238E27FC236}">
              <a16:creationId xmlns:a16="http://schemas.microsoft.com/office/drawing/2014/main" xmlns="" id="{00000000-0008-0000-0600-00004B030000}"/>
            </a:ext>
          </a:extLst>
        </xdr:cNvPr>
        <xdr:cNvSpPr txBox="1"/>
      </xdr:nvSpPr>
      <xdr:spPr>
        <a:xfrm>
          <a:off x="17692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xmlns=""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a:extLst>
            <a:ext uri="{FF2B5EF4-FFF2-40B4-BE49-F238E27FC236}">
              <a16:creationId xmlns:a16="http://schemas.microsoft.com/office/drawing/2014/main" xmlns="" id="{00000000-0008-0000-0600-00004D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xmlns=""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79483</xdr:rowOff>
    </xdr:from>
    <xdr:to>
      <xdr:col>116</xdr:col>
      <xdr:colOff>62864</xdr:colOff>
      <xdr:row>78</xdr:row>
      <xdr:rowOff>132975</xdr:rowOff>
    </xdr:to>
    <xdr:cxnSp macro="">
      <xdr:nvCxnSpPr>
        <xdr:cNvPr id="847" name="直線コネクタ 846">
          <a:extLst>
            <a:ext uri="{FF2B5EF4-FFF2-40B4-BE49-F238E27FC236}">
              <a16:creationId xmlns:a16="http://schemas.microsoft.com/office/drawing/2014/main" xmlns="" id="{00000000-0008-0000-0600-00004F030000}"/>
            </a:ext>
          </a:extLst>
        </xdr:cNvPr>
        <xdr:cNvCxnSpPr/>
      </xdr:nvCxnSpPr>
      <xdr:spPr>
        <a:xfrm flipV="1">
          <a:off x="22159595" y="12080983"/>
          <a:ext cx="1269" cy="1425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136802</xdr:rowOff>
    </xdr:from>
    <xdr:ext cx="534377" cy="259045"/>
    <xdr:sp macro="" textlink="">
      <xdr:nvSpPr>
        <xdr:cNvPr id="848" name="繰出金最小値テキスト">
          <a:extLst>
            <a:ext uri="{FF2B5EF4-FFF2-40B4-BE49-F238E27FC236}">
              <a16:creationId xmlns:a16="http://schemas.microsoft.com/office/drawing/2014/main" xmlns="" id="{00000000-0008-0000-0600-000050030000}"/>
            </a:ext>
          </a:extLst>
        </xdr:cNvPr>
        <xdr:cNvSpPr txBox="1"/>
      </xdr:nvSpPr>
      <xdr:spPr>
        <a:xfrm>
          <a:off x="22212300" y="13509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132975</xdr:rowOff>
    </xdr:from>
    <xdr:to>
      <xdr:col>116</xdr:col>
      <xdr:colOff>152400</xdr:colOff>
      <xdr:row>78</xdr:row>
      <xdr:rowOff>132975</xdr:rowOff>
    </xdr:to>
    <xdr:cxnSp macro="">
      <xdr:nvCxnSpPr>
        <xdr:cNvPr id="849" name="直線コネクタ 848">
          <a:extLst>
            <a:ext uri="{FF2B5EF4-FFF2-40B4-BE49-F238E27FC236}">
              <a16:creationId xmlns:a16="http://schemas.microsoft.com/office/drawing/2014/main" xmlns="" id="{00000000-0008-0000-0600-000051030000}"/>
            </a:ext>
          </a:extLst>
        </xdr:cNvPr>
        <xdr:cNvCxnSpPr/>
      </xdr:nvCxnSpPr>
      <xdr:spPr>
        <a:xfrm>
          <a:off x="22072600" y="13506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26160</xdr:rowOff>
    </xdr:from>
    <xdr:ext cx="599010" cy="259045"/>
    <xdr:sp macro="" textlink="">
      <xdr:nvSpPr>
        <xdr:cNvPr id="850" name="繰出金最大値テキスト">
          <a:extLst>
            <a:ext uri="{FF2B5EF4-FFF2-40B4-BE49-F238E27FC236}">
              <a16:creationId xmlns:a16="http://schemas.microsoft.com/office/drawing/2014/main" xmlns="" id="{00000000-0008-0000-0600-000052030000}"/>
            </a:ext>
          </a:extLst>
        </xdr:cNvPr>
        <xdr:cNvSpPr txBox="1"/>
      </xdr:nvSpPr>
      <xdr:spPr>
        <a:xfrm>
          <a:off x="22212300" y="11856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79483</xdr:rowOff>
    </xdr:from>
    <xdr:to>
      <xdr:col>116</xdr:col>
      <xdr:colOff>152400</xdr:colOff>
      <xdr:row>70</xdr:row>
      <xdr:rowOff>79483</xdr:rowOff>
    </xdr:to>
    <xdr:cxnSp macro="">
      <xdr:nvCxnSpPr>
        <xdr:cNvPr id="851" name="直線コネクタ 850">
          <a:extLst>
            <a:ext uri="{FF2B5EF4-FFF2-40B4-BE49-F238E27FC236}">
              <a16:creationId xmlns:a16="http://schemas.microsoft.com/office/drawing/2014/main" xmlns="" id="{00000000-0008-0000-0600-000053030000}"/>
            </a:ext>
          </a:extLst>
        </xdr:cNvPr>
        <xdr:cNvCxnSpPr/>
      </xdr:nvCxnSpPr>
      <xdr:spPr>
        <a:xfrm>
          <a:off x="22072600" y="12080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74140</xdr:rowOff>
    </xdr:from>
    <xdr:to>
      <xdr:col>116</xdr:col>
      <xdr:colOff>63500</xdr:colOff>
      <xdr:row>75</xdr:row>
      <xdr:rowOff>124041</xdr:rowOff>
    </xdr:to>
    <xdr:cxnSp macro="">
      <xdr:nvCxnSpPr>
        <xdr:cNvPr id="852" name="直線コネクタ 851">
          <a:extLst>
            <a:ext uri="{FF2B5EF4-FFF2-40B4-BE49-F238E27FC236}">
              <a16:creationId xmlns:a16="http://schemas.microsoft.com/office/drawing/2014/main" xmlns="" id="{00000000-0008-0000-0600-000054030000}"/>
            </a:ext>
          </a:extLst>
        </xdr:cNvPr>
        <xdr:cNvCxnSpPr/>
      </xdr:nvCxnSpPr>
      <xdr:spPr>
        <a:xfrm flipV="1">
          <a:off x="21323300" y="12932890"/>
          <a:ext cx="838200" cy="49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31272</xdr:rowOff>
    </xdr:from>
    <xdr:ext cx="534377" cy="259045"/>
    <xdr:sp macro="" textlink="">
      <xdr:nvSpPr>
        <xdr:cNvPr id="853" name="繰出金平均値テキスト">
          <a:extLst>
            <a:ext uri="{FF2B5EF4-FFF2-40B4-BE49-F238E27FC236}">
              <a16:creationId xmlns:a16="http://schemas.microsoft.com/office/drawing/2014/main" xmlns="" id="{00000000-0008-0000-0600-000055030000}"/>
            </a:ext>
          </a:extLst>
        </xdr:cNvPr>
        <xdr:cNvSpPr txBox="1"/>
      </xdr:nvSpPr>
      <xdr:spPr>
        <a:xfrm>
          <a:off x="22212300" y="127185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8395</xdr:rowOff>
    </xdr:from>
    <xdr:to>
      <xdr:col>116</xdr:col>
      <xdr:colOff>114300</xdr:colOff>
      <xdr:row>75</xdr:row>
      <xdr:rowOff>109995</xdr:rowOff>
    </xdr:to>
    <xdr:sp macro="" textlink="">
      <xdr:nvSpPr>
        <xdr:cNvPr id="854" name="フローチャート: 判断 853">
          <a:extLst>
            <a:ext uri="{FF2B5EF4-FFF2-40B4-BE49-F238E27FC236}">
              <a16:creationId xmlns:a16="http://schemas.microsoft.com/office/drawing/2014/main" xmlns="" id="{00000000-0008-0000-0600-000056030000}"/>
            </a:ext>
          </a:extLst>
        </xdr:cNvPr>
        <xdr:cNvSpPr/>
      </xdr:nvSpPr>
      <xdr:spPr>
        <a:xfrm>
          <a:off x="22110700" y="1286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113306</xdr:rowOff>
    </xdr:from>
    <xdr:to>
      <xdr:col>111</xdr:col>
      <xdr:colOff>177800</xdr:colOff>
      <xdr:row>75</xdr:row>
      <xdr:rowOff>124041</xdr:rowOff>
    </xdr:to>
    <xdr:cxnSp macro="">
      <xdr:nvCxnSpPr>
        <xdr:cNvPr id="855" name="直線コネクタ 854">
          <a:extLst>
            <a:ext uri="{FF2B5EF4-FFF2-40B4-BE49-F238E27FC236}">
              <a16:creationId xmlns:a16="http://schemas.microsoft.com/office/drawing/2014/main" xmlns="" id="{00000000-0008-0000-0600-000057030000}"/>
            </a:ext>
          </a:extLst>
        </xdr:cNvPr>
        <xdr:cNvCxnSpPr/>
      </xdr:nvCxnSpPr>
      <xdr:spPr>
        <a:xfrm>
          <a:off x="20434300" y="12972056"/>
          <a:ext cx="889000" cy="10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7176</xdr:rowOff>
    </xdr:from>
    <xdr:to>
      <xdr:col>112</xdr:col>
      <xdr:colOff>38100</xdr:colOff>
      <xdr:row>75</xdr:row>
      <xdr:rowOff>108776</xdr:rowOff>
    </xdr:to>
    <xdr:sp macro="" textlink="">
      <xdr:nvSpPr>
        <xdr:cNvPr id="856" name="フローチャート: 判断 855">
          <a:extLst>
            <a:ext uri="{FF2B5EF4-FFF2-40B4-BE49-F238E27FC236}">
              <a16:creationId xmlns:a16="http://schemas.microsoft.com/office/drawing/2014/main" xmlns="" id="{00000000-0008-0000-0600-000058030000}"/>
            </a:ext>
          </a:extLst>
        </xdr:cNvPr>
        <xdr:cNvSpPr/>
      </xdr:nvSpPr>
      <xdr:spPr>
        <a:xfrm>
          <a:off x="21272500" y="12865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125303</xdr:rowOff>
    </xdr:from>
    <xdr:ext cx="534377" cy="259045"/>
    <xdr:sp macro="" textlink="">
      <xdr:nvSpPr>
        <xdr:cNvPr id="857" name="テキスト ボックス 856">
          <a:extLst>
            <a:ext uri="{FF2B5EF4-FFF2-40B4-BE49-F238E27FC236}">
              <a16:creationId xmlns:a16="http://schemas.microsoft.com/office/drawing/2014/main" xmlns="" id="{00000000-0008-0000-0600-000059030000}"/>
            </a:ext>
          </a:extLst>
        </xdr:cNvPr>
        <xdr:cNvSpPr txBox="1"/>
      </xdr:nvSpPr>
      <xdr:spPr>
        <a:xfrm>
          <a:off x="21056111" y="12641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113306</xdr:rowOff>
    </xdr:from>
    <xdr:to>
      <xdr:col>107</xdr:col>
      <xdr:colOff>50800</xdr:colOff>
      <xdr:row>75</xdr:row>
      <xdr:rowOff>140643</xdr:rowOff>
    </xdr:to>
    <xdr:cxnSp macro="">
      <xdr:nvCxnSpPr>
        <xdr:cNvPr id="858" name="直線コネクタ 857">
          <a:extLst>
            <a:ext uri="{FF2B5EF4-FFF2-40B4-BE49-F238E27FC236}">
              <a16:creationId xmlns:a16="http://schemas.microsoft.com/office/drawing/2014/main" xmlns="" id="{00000000-0008-0000-0600-00005A030000}"/>
            </a:ext>
          </a:extLst>
        </xdr:cNvPr>
        <xdr:cNvCxnSpPr/>
      </xdr:nvCxnSpPr>
      <xdr:spPr>
        <a:xfrm flipV="1">
          <a:off x="19545300" y="12972056"/>
          <a:ext cx="889000" cy="27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15272</xdr:rowOff>
    </xdr:from>
    <xdr:to>
      <xdr:col>107</xdr:col>
      <xdr:colOff>101600</xdr:colOff>
      <xdr:row>75</xdr:row>
      <xdr:rowOff>116872</xdr:rowOff>
    </xdr:to>
    <xdr:sp macro="" textlink="">
      <xdr:nvSpPr>
        <xdr:cNvPr id="859" name="フローチャート: 判断 858">
          <a:extLst>
            <a:ext uri="{FF2B5EF4-FFF2-40B4-BE49-F238E27FC236}">
              <a16:creationId xmlns:a16="http://schemas.microsoft.com/office/drawing/2014/main" xmlns="" id="{00000000-0008-0000-0600-00005B030000}"/>
            </a:ext>
          </a:extLst>
        </xdr:cNvPr>
        <xdr:cNvSpPr/>
      </xdr:nvSpPr>
      <xdr:spPr>
        <a:xfrm>
          <a:off x="20383500" y="12874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133399</xdr:rowOff>
    </xdr:from>
    <xdr:ext cx="534377" cy="259045"/>
    <xdr:sp macro="" textlink="">
      <xdr:nvSpPr>
        <xdr:cNvPr id="860" name="テキスト ボックス 859">
          <a:extLst>
            <a:ext uri="{FF2B5EF4-FFF2-40B4-BE49-F238E27FC236}">
              <a16:creationId xmlns:a16="http://schemas.microsoft.com/office/drawing/2014/main" xmlns="" id="{00000000-0008-0000-0600-00005C030000}"/>
            </a:ext>
          </a:extLst>
        </xdr:cNvPr>
        <xdr:cNvSpPr txBox="1"/>
      </xdr:nvSpPr>
      <xdr:spPr>
        <a:xfrm>
          <a:off x="20167111" y="12649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109544</xdr:rowOff>
    </xdr:from>
    <xdr:to>
      <xdr:col>102</xdr:col>
      <xdr:colOff>114300</xdr:colOff>
      <xdr:row>75</xdr:row>
      <xdr:rowOff>140643</xdr:rowOff>
    </xdr:to>
    <xdr:cxnSp macro="">
      <xdr:nvCxnSpPr>
        <xdr:cNvPr id="861" name="直線コネクタ 860">
          <a:extLst>
            <a:ext uri="{FF2B5EF4-FFF2-40B4-BE49-F238E27FC236}">
              <a16:creationId xmlns:a16="http://schemas.microsoft.com/office/drawing/2014/main" xmlns="" id="{00000000-0008-0000-0600-00005D030000}"/>
            </a:ext>
          </a:extLst>
        </xdr:cNvPr>
        <xdr:cNvCxnSpPr/>
      </xdr:nvCxnSpPr>
      <xdr:spPr>
        <a:xfrm>
          <a:off x="18656300" y="12968294"/>
          <a:ext cx="889000" cy="31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8480</xdr:rowOff>
    </xdr:from>
    <xdr:to>
      <xdr:col>102</xdr:col>
      <xdr:colOff>165100</xdr:colOff>
      <xdr:row>75</xdr:row>
      <xdr:rowOff>110080</xdr:rowOff>
    </xdr:to>
    <xdr:sp macro="" textlink="">
      <xdr:nvSpPr>
        <xdr:cNvPr id="862" name="フローチャート: 判断 861">
          <a:extLst>
            <a:ext uri="{FF2B5EF4-FFF2-40B4-BE49-F238E27FC236}">
              <a16:creationId xmlns:a16="http://schemas.microsoft.com/office/drawing/2014/main" xmlns="" id="{00000000-0008-0000-0600-00005E030000}"/>
            </a:ext>
          </a:extLst>
        </xdr:cNvPr>
        <xdr:cNvSpPr/>
      </xdr:nvSpPr>
      <xdr:spPr>
        <a:xfrm>
          <a:off x="19494500" y="12867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126607</xdr:rowOff>
    </xdr:from>
    <xdr:ext cx="534377" cy="259045"/>
    <xdr:sp macro="" textlink="">
      <xdr:nvSpPr>
        <xdr:cNvPr id="863" name="テキスト ボックス 862">
          <a:extLst>
            <a:ext uri="{FF2B5EF4-FFF2-40B4-BE49-F238E27FC236}">
              <a16:creationId xmlns:a16="http://schemas.microsoft.com/office/drawing/2014/main" xmlns="" id="{00000000-0008-0000-0600-00005F030000}"/>
            </a:ext>
          </a:extLst>
        </xdr:cNvPr>
        <xdr:cNvSpPr txBox="1"/>
      </xdr:nvSpPr>
      <xdr:spPr>
        <a:xfrm>
          <a:off x="19278111" y="12642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4146</xdr:rowOff>
    </xdr:from>
    <xdr:to>
      <xdr:col>98</xdr:col>
      <xdr:colOff>38100</xdr:colOff>
      <xdr:row>75</xdr:row>
      <xdr:rowOff>105746</xdr:rowOff>
    </xdr:to>
    <xdr:sp macro="" textlink="">
      <xdr:nvSpPr>
        <xdr:cNvPr id="864" name="フローチャート: 判断 863">
          <a:extLst>
            <a:ext uri="{FF2B5EF4-FFF2-40B4-BE49-F238E27FC236}">
              <a16:creationId xmlns:a16="http://schemas.microsoft.com/office/drawing/2014/main" xmlns="" id="{00000000-0008-0000-0600-000060030000}"/>
            </a:ext>
          </a:extLst>
        </xdr:cNvPr>
        <xdr:cNvSpPr/>
      </xdr:nvSpPr>
      <xdr:spPr>
        <a:xfrm>
          <a:off x="18605500" y="12862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122273</xdr:rowOff>
    </xdr:from>
    <xdr:ext cx="534377" cy="259045"/>
    <xdr:sp macro="" textlink="">
      <xdr:nvSpPr>
        <xdr:cNvPr id="865" name="テキスト ボックス 864">
          <a:extLst>
            <a:ext uri="{FF2B5EF4-FFF2-40B4-BE49-F238E27FC236}">
              <a16:creationId xmlns:a16="http://schemas.microsoft.com/office/drawing/2014/main" xmlns="" id="{00000000-0008-0000-0600-000061030000}"/>
            </a:ext>
          </a:extLst>
        </xdr:cNvPr>
        <xdr:cNvSpPr txBox="1"/>
      </xdr:nvSpPr>
      <xdr:spPr>
        <a:xfrm>
          <a:off x="18389111" y="12638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xmlns=""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xmlns=""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xmlns=""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xmlns=""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xmlns=""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23340</xdr:rowOff>
    </xdr:from>
    <xdr:to>
      <xdr:col>116</xdr:col>
      <xdr:colOff>114300</xdr:colOff>
      <xdr:row>75</xdr:row>
      <xdr:rowOff>124940</xdr:rowOff>
    </xdr:to>
    <xdr:sp macro="" textlink="">
      <xdr:nvSpPr>
        <xdr:cNvPr id="871" name="楕円 870">
          <a:extLst>
            <a:ext uri="{FF2B5EF4-FFF2-40B4-BE49-F238E27FC236}">
              <a16:creationId xmlns:a16="http://schemas.microsoft.com/office/drawing/2014/main" xmlns="" id="{00000000-0008-0000-0600-000067030000}"/>
            </a:ext>
          </a:extLst>
        </xdr:cNvPr>
        <xdr:cNvSpPr/>
      </xdr:nvSpPr>
      <xdr:spPr>
        <a:xfrm>
          <a:off x="22110700" y="12882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1767</xdr:rowOff>
    </xdr:from>
    <xdr:ext cx="534377" cy="259045"/>
    <xdr:sp macro="" textlink="">
      <xdr:nvSpPr>
        <xdr:cNvPr id="872" name="繰出金該当値テキスト">
          <a:extLst>
            <a:ext uri="{FF2B5EF4-FFF2-40B4-BE49-F238E27FC236}">
              <a16:creationId xmlns:a16="http://schemas.microsoft.com/office/drawing/2014/main" xmlns="" id="{00000000-0008-0000-0600-000068030000}"/>
            </a:ext>
          </a:extLst>
        </xdr:cNvPr>
        <xdr:cNvSpPr txBox="1"/>
      </xdr:nvSpPr>
      <xdr:spPr>
        <a:xfrm>
          <a:off x="22212300" y="12860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73241</xdr:rowOff>
    </xdr:from>
    <xdr:to>
      <xdr:col>112</xdr:col>
      <xdr:colOff>38100</xdr:colOff>
      <xdr:row>76</xdr:row>
      <xdr:rowOff>3392</xdr:rowOff>
    </xdr:to>
    <xdr:sp macro="" textlink="">
      <xdr:nvSpPr>
        <xdr:cNvPr id="873" name="楕円 872">
          <a:extLst>
            <a:ext uri="{FF2B5EF4-FFF2-40B4-BE49-F238E27FC236}">
              <a16:creationId xmlns:a16="http://schemas.microsoft.com/office/drawing/2014/main" xmlns="" id="{00000000-0008-0000-0600-000069030000}"/>
            </a:ext>
          </a:extLst>
        </xdr:cNvPr>
        <xdr:cNvSpPr/>
      </xdr:nvSpPr>
      <xdr:spPr>
        <a:xfrm>
          <a:off x="21272500" y="1293199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165967</xdr:rowOff>
    </xdr:from>
    <xdr:ext cx="534377" cy="259045"/>
    <xdr:sp macro="" textlink="">
      <xdr:nvSpPr>
        <xdr:cNvPr id="874" name="テキスト ボックス 873">
          <a:extLst>
            <a:ext uri="{FF2B5EF4-FFF2-40B4-BE49-F238E27FC236}">
              <a16:creationId xmlns:a16="http://schemas.microsoft.com/office/drawing/2014/main" xmlns="" id="{00000000-0008-0000-0600-00006A030000}"/>
            </a:ext>
          </a:extLst>
        </xdr:cNvPr>
        <xdr:cNvSpPr txBox="1"/>
      </xdr:nvSpPr>
      <xdr:spPr>
        <a:xfrm>
          <a:off x="21056111" y="13024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62506</xdr:rowOff>
    </xdr:from>
    <xdr:to>
      <xdr:col>107</xdr:col>
      <xdr:colOff>101600</xdr:colOff>
      <xdr:row>75</xdr:row>
      <xdr:rowOff>164106</xdr:rowOff>
    </xdr:to>
    <xdr:sp macro="" textlink="">
      <xdr:nvSpPr>
        <xdr:cNvPr id="875" name="楕円 874">
          <a:extLst>
            <a:ext uri="{FF2B5EF4-FFF2-40B4-BE49-F238E27FC236}">
              <a16:creationId xmlns:a16="http://schemas.microsoft.com/office/drawing/2014/main" xmlns="" id="{00000000-0008-0000-0600-00006B030000}"/>
            </a:ext>
          </a:extLst>
        </xdr:cNvPr>
        <xdr:cNvSpPr/>
      </xdr:nvSpPr>
      <xdr:spPr>
        <a:xfrm>
          <a:off x="20383500" y="12921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155233</xdr:rowOff>
    </xdr:from>
    <xdr:ext cx="534377" cy="259045"/>
    <xdr:sp macro="" textlink="">
      <xdr:nvSpPr>
        <xdr:cNvPr id="876" name="テキスト ボックス 875">
          <a:extLst>
            <a:ext uri="{FF2B5EF4-FFF2-40B4-BE49-F238E27FC236}">
              <a16:creationId xmlns:a16="http://schemas.microsoft.com/office/drawing/2014/main" xmlns="" id="{00000000-0008-0000-0600-00006C030000}"/>
            </a:ext>
          </a:extLst>
        </xdr:cNvPr>
        <xdr:cNvSpPr txBox="1"/>
      </xdr:nvSpPr>
      <xdr:spPr>
        <a:xfrm>
          <a:off x="20167111" y="13013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89843</xdr:rowOff>
    </xdr:from>
    <xdr:to>
      <xdr:col>102</xdr:col>
      <xdr:colOff>165100</xdr:colOff>
      <xdr:row>76</xdr:row>
      <xdr:rowOff>19993</xdr:rowOff>
    </xdr:to>
    <xdr:sp macro="" textlink="">
      <xdr:nvSpPr>
        <xdr:cNvPr id="877" name="楕円 876">
          <a:extLst>
            <a:ext uri="{FF2B5EF4-FFF2-40B4-BE49-F238E27FC236}">
              <a16:creationId xmlns:a16="http://schemas.microsoft.com/office/drawing/2014/main" xmlns="" id="{00000000-0008-0000-0600-00006D030000}"/>
            </a:ext>
          </a:extLst>
        </xdr:cNvPr>
        <xdr:cNvSpPr/>
      </xdr:nvSpPr>
      <xdr:spPr>
        <a:xfrm>
          <a:off x="19494500" y="12948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11120</xdr:rowOff>
    </xdr:from>
    <xdr:ext cx="534377" cy="259045"/>
    <xdr:sp macro="" textlink="">
      <xdr:nvSpPr>
        <xdr:cNvPr id="878" name="テキスト ボックス 877">
          <a:extLst>
            <a:ext uri="{FF2B5EF4-FFF2-40B4-BE49-F238E27FC236}">
              <a16:creationId xmlns:a16="http://schemas.microsoft.com/office/drawing/2014/main" xmlns="" id="{00000000-0008-0000-0600-00006E030000}"/>
            </a:ext>
          </a:extLst>
        </xdr:cNvPr>
        <xdr:cNvSpPr txBox="1"/>
      </xdr:nvSpPr>
      <xdr:spPr>
        <a:xfrm>
          <a:off x="19278111" y="13041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58744</xdr:rowOff>
    </xdr:from>
    <xdr:to>
      <xdr:col>98</xdr:col>
      <xdr:colOff>38100</xdr:colOff>
      <xdr:row>75</xdr:row>
      <xdr:rowOff>160344</xdr:rowOff>
    </xdr:to>
    <xdr:sp macro="" textlink="">
      <xdr:nvSpPr>
        <xdr:cNvPr id="879" name="楕円 878">
          <a:extLst>
            <a:ext uri="{FF2B5EF4-FFF2-40B4-BE49-F238E27FC236}">
              <a16:creationId xmlns:a16="http://schemas.microsoft.com/office/drawing/2014/main" xmlns="" id="{00000000-0008-0000-0600-00006F030000}"/>
            </a:ext>
          </a:extLst>
        </xdr:cNvPr>
        <xdr:cNvSpPr/>
      </xdr:nvSpPr>
      <xdr:spPr>
        <a:xfrm>
          <a:off x="18605500" y="12917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151471</xdr:rowOff>
    </xdr:from>
    <xdr:ext cx="534377" cy="259045"/>
    <xdr:sp macro="" textlink="">
      <xdr:nvSpPr>
        <xdr:cNvPr id="880" name="テキスト ボックス 879">
          <a:extLst>
            <a:ext uri="{FF2B5EF4-FFF2-40B4-BE49-F238E27FC236}">
              <a16:creationId xmlns:a16="http://schemas.microsoft.com/office/drawing/2014/main" xmlns="" id="{00000000-0008-0000-0600-000070030000}"/>
            </a:ext>
          </a:extLst>
        </xdr:cNvPr>
        <xdr:cNvSpPr txBox="1"/>
      </xdr:nvSpPr>
      <xdr:spPr>
        <a:xfrm>
          <a:off x="18389111" y="13010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xmlns=""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xmlns=""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xmlns=""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xmlns=""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xmlns=""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xmlns=""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xmlns=""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xmlns=""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xmlns=""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xmlns=""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a:extLst>
            <a:ext uri="{FF2B5EF4-FFF2-40B4-BE49-F238E27FC236}">
              <a16:creationId xmlns:a16="http://schemas.microsoft.com/office/drawing/2014/main" xmlns="" id="{00000000-0008-0000-0600-00007B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a:extLst>
            <a:ext uri="{FF2B5EF4-FFF2-40B4-BE49-F238E27FC236}">
              <a16:creationId xmlns:a16="http://schemas.microsoft.com/office/drawing/2014/main" xmlns="" id="{00000000-0008-0000-0600-00007C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a:extLst>
            <a:ext uri="{FF2B5EF4-FFF2-40B4-BE49-F238E27FC236}">
              <a16:creationId xmlns:a16="http://schemas.microsoft.com/office/drawing/2014/main" xmlns="" id="{00000000-0008-0000-0600-00007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a:extLst>
            <a:ext uri="{FF2B5EF4-FFF2-40B4-BE49-F238E27FC236}">
              <a16:creationId xmlns:a16="http://schemas.microsoft.com/office/drawing/2014/main" xmlns="" id="{00000000-0008-0000-0600-00007E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a:extLst>
            <a:ext uri="{FF2B5EF4-FFF2-40B4-BE49-F238E27FC236}">
              <a16:creationId xmlns:a16="http://schemas.microsoft.com/office/drawing/2014/main" xmlns="" id="{00000000-0008-0000-0600-00007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a:extLst>
            <a:ext uri="{FF2B5EF4-FFF2-40B4-BE49-F238E27FC236}">
              <a16:creationId xmlns:a16="http://schemas.microsoft.com/office/drawing/2014/main" xmlns="" id="{00000000-0008-0000-0600-000080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a:extLst>
            <a:ext uri="{FF2B5EF4-FFF2-40B4-BE49-F238E27FC236}">
              <a16:creationId xmlns:a16="http://schemas.microsoft.com/office/drawing/2014/main" xmlns="" id="{00000000-0008-0000-0600-000081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xmlns=""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a:extLst>
            <a:ext uri="{FF2B5EF4-FFF2-40B4-BE49-F238E27FC236}">
              <a16:creationId xmlns:a16="http://schemas.microsoft.com/office/drawing/2014/main" xmlns="" id="{00000000-0008-0000-0600-000083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xmlns=""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a:extLst>
            <a:ext uri="{FF2B5EF4-FFF2-40B4-BE49-F238E27FC236}">
              <a16:creationId xmlns:a16="http://schemas.microsoft.com/office/drawing/2014/main" xmlns="" id="{00000000-0008-0000-0600-000085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a:extLst>
            <a:ext uri="{FF2B5EF4-FFF2-40B4-BE49-F238E27FC236}">
              <a16:creationId xmlns:a16="http://schemas.microsoft.com/office/drawing/2014/main" xmlns="" id="{00000000-0008-0000-0600-000086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a:extLst>
            <a:ext uri="{FF2B5EF4-FFF2-40B4-BE49-F238E27FC236}">
              <a16:creationId xmlns:a16="http://schemas.microsoft.com/office/drawing/2014/main" xmlns="" id="{00000000-0008-0000-0600-000087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a:extLst>
            <a:ext uri="{FF2B5EF4-FFF2-40B4-BE49-F238E27FC236}">
              <a16:creationId xmlns:a16="http://schemas.microsoft.com/office/drawing/2014/main" xmlns="" id="{00000000-0008-0000-0600-000088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a:extLst>
            <a:ext uri="{FF2B5EF4-FFF2-40B4-BE49-F238E27FC236}">
              <a16:creationId xmlns:a16="http://schemas.microsoft.com/office/drawing/2014/main" xmlns="" id="{00000000-0008-0000-0600-000089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xmlns="" id="{00000000-0008-0000-0600-00008A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a:extLst>
            <a:ext uri="{FF2B5EF4-FFF2-40B4-BE49-F238E27FC236}">
              <a16:creationId xmlns:a16="http://schemas.microsoft.com/office/drawing/2014/main" xmlns="" id="{00000000-0008-0000-0600-00008B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a:extLst>
            <a:ext uri="{FF2B5EF4-FFF2-40B4-BE49-F238E27FC236}">
              <a16:creationId xmlns:a16="http://schemas.microsoft.com/office/drawing/2014/main" xmlns="" id="{00000000-0008-0000-0600-00008C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xmlns="" id="{00000000-0008-0000-0600-00008D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a:extLst>
            <a:ext uri="{FF2B5EF4-FFF2-40B4-BE49-F238E27FC236}">
              <a16:creationId xmlns:a16="http://schemas.microsoft.com/office/drawing/2014/main" xmlns="" id="{00000000-0008-0000-0600-00008E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a:extLst>
            <a:ext uri="{FF2B5EF4-FFF2-40B4-BE49-F238E27FC236}">
              <a16:creationId xmlns:a16="http://schemas.microsoft.com/office/drawing/2014/main" xmlns="" id="{00000000-0008-0000-0600-00008F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xmlns="" id="{00000000-0008-0000-0600-000090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a:extLst>
            <a:ext uri="{FF2B5EF4-FFF2-40B4-BE49-F238E27FC236}">
              <a16:creationId xmlns:a16="http://schemas.microsoft.com/office/drawing/2014/main" xmlns="" id="{00000000-0008-0000-0600-000091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xmlns="" id="{00000000-0008-0000-0600-000092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xmlns="" id="{00000000-0008-0000-0600-00009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xmlns="" id="{00000000-0008-0000-0600-00009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xmlns="" id="{00000000-0008-0000-0600-00009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xmlns="" id="{00000000-0008-0000-0600-00009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xmlns="" id="{00000000-0008-0000-0600-00009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a:extLst>
            <a:ext uri="{FF2B5EF4-FFF2-40B4-BE49-F238E27FC236}">
              <a16:creationId xmlns:a16="http://schemas.microsoft.com/office/drawing/2014/main" xmlns="" id="{00000000-0008-0000-0600-000098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a:extLst>
            <a:ext uri="{FF2B5EF4-FFF2-40B4-BE49-F238E27FC236}">
              <a16:creationId xmlns:a16="http://schemas.microsoft.com/office/drawing/2014/main" xmlns="" id="{00000000-0008-0000-0600-000099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a:extLst>
            <a:ext uri="{FF2B5EF4-FFF2-40B4-BE49-F238E27FC236}">
              <a16:creationId xmlns:a16="http://schemas.microsoft.com/office/drawing/2014/main" xmlns="" id="{00000000-0008-0000-0600-00009A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xmlns="" id="{00000000-0008-0000-0600-00009B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a:extLst>
            <a:ext uri="{FF2B5EF4-FFF2-40B4-BE49-F238E27FC236}">
              <a16:creationId xmlns:a16="http://schemas.microsoft.com/office/drawing/2014/main" xmlns="" id="{00000000-0008-0000-0600-00009C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xmlns="" id="{00000000-0008-0000-0600-00009D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a:extLst>
            <a:ext uri="{FF2B5EF4-FFF2-40B4-BE49-F238E27FC236}">
              <a16:creationId xmlns:a16="http://schemas.microsoft.com/office/drawing/2014/main" xmlns="" id="{00000000-0008-0000-0600-00009E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xmlns="" id="{00000000-0008-0000-0600-00009F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a:extLst>
            <a:ext uri="{FF2B5EF4-FFF2-40B4-BE49-F238E27FC236}">
              <a16:creationId xmlns:a16="http://schemas.microsoft.com/office/drawing/2014/main" xmlns="" id="{00000000-0008-0000-0600-0000A0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xmlns="" id="{00000000-0008-0000-0600-0000A1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a:extLst>
            <a:ext uri="{FF2B5EF4-FFF2-40B4-BE49-F238E27FC236}">
              <a16:creationId xmlns:a16="http://schemas.microsoft.com/office/drawing/2014/main" xmlns="" id="{00000000-0008-0000-0600-0000A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a:extLst>
            <a:ext uri="{FF2B5EF4-FFF2-40B4-BE49-F238E27FC236}">
              <a16:creationId xmlns:a16="http://schemas.microsoft.com/office/drawing/2014/main" xmlns="" id="{00000000-0008-0000-0600-0000A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a:extLst>
            <a:ext uri="{FF2B5EF4-FFF2-40B4-BE49-F238E27FC236}">
              <a16:creationId xmlns:a16="http://schemas.microsoft.com/office/drawing/2014/main" xmlns="" id="{00000000-0008-0000-0600-0000A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歳出決算総額は住民一人当たり６８４，１４２円となっている。主な構成項目である人件費は、住民一人当たり１３５，８９１円となっており、平成２６年度から１４，１１２円増加（１１．６％増）しているが類似団体平均と比べてると同じ水準にある。全体的に見ると、災害復旧事業費、貸付金、公債費、扶助費以外の費用については県平均を上回っているが、類似団体との比較においては、投資及び出資金の費用を除いて平均を下回る結果となっており、概ね健全な財政運営がなされている。当町は人口８千人未満の小規模団体であるが、直近５年間の人口が６００人近く減少（▲７．３％）していることが住民一人当たりコストを押し上げる要因ともなっている。これまで良好な水準にあった公債費が増加傾向にあることから今後の動向を注視すると</a:t>
          </a:r>
          <a:r>
            <a:rPr kumimoji="1" lang="ja-JP" altLang="ja-JP" sz="1100" b="0" i="0" baseline="0">
              <a:solidFill>
                <a:schemeClr val="dk1"/>
              </a:solidFill>
              <a:effectLst/>
              <a:latin typeface="+mn-lt"/>
              <a:ea typeface="+mn-ea"/>
              <a:cs typeface="+mn-cs"/>
            </a:rPr>
            <a:t>ともに事務の効率化を実施し、経常経費の圧縮に努めていく。</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xmlns=""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xmlns=""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xmlns=""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千葉県芝山町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xmlns=""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7,307
7,086
43.24
5,261,518
4,999,023
199,717
2,965,802
2,475,178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xmlns=""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xmlns=""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xmlns=""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xmlns=""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xmlns=""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xmlns=""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xmlns=""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xmlns=""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xmlns=""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xmlns=""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xmlns=""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xmlns=""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xmlns=""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xmlns=""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xmlns=""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xmlns=""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xmlns=""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xmlns=""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xmlns=""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xmlns=""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xmlns=""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xmlns=""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xmlns=""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xmlns=""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xmlns=""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xmlns=""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xmlns=""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xmlns=""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xmlns=""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xmlns=""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xmlns=""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xmlns=""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xmlns=""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1524</xdr:rowOff>
    </xdr:from>
    <xdr:to>
      <xdr:col>24</xdr:col>
      <xdr:colOff>62865</xdr:colOff>
      <xdr:row>38</xdr:row>
      <xdr:rowOff>153670</xdr:rowOff>
    </xdr:to>
    <xdr:cxnSp macro="">
      <xdr:nvCxnSpPr>
        <xdr:cNvPr id="56" name="直線コネクタ 55">
          <a:extLst>
            <a:ext uri="{FF2B5EF4-FFF2-40B4-BE49-F238E27FC236}">
              <a16:creationId xmlns:a16="http://schemas.microsoft.com/office/drawing/2014/main" xmlns="" id="{00000000-0008-0000-0700-000038000000}"/>
            </a:ext>
          </a:extLst>
        </xdr:cNvPr>
        <xdr:cNvCxnSpPr/>
      </xdr:nvCxnSpPr>
      <xdr:spPr>
        <a:xfrm flipV="1">
          <a:off x="4633595" y="5316474"/>
          <a:ext cx="1270" cy="1352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157497</xdr:rowOff>
    </xdr:from>
    <xdr:ext cx="469744" cy="259045"/>
    <xdr:sp macro="" textlink="">
      <xdr:nvSpPr>
        <xdr:cNvPr id="57" name="議会費最小値テキスト">
          <a:extLst>
            <a:ext uri="{FF2B5EF4-FFF2-40B4-BE49-F238E27FC236}">
              <a16:creationId xmlns:a16="http://schemas.microsoft.com/office/drawing/2014/main" xmlns="" id="{00000000-0008-0000-0700-000039000000}"/>
            </a:ext>
          </a:extLst>
        </xdr:cNvPr>
        <xdr:cNvSpPr txBox="1"/>
      </xdr:nvSpPr>
      <xdr:spPr>
        <a:xfrm>
          <a:off x="4686300" y="6672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153670</xdr:rowOff>
    </xdr:from>
    <xdr:to>
      <xdr:col>24</xdr:col>
      <xdr:colOff>152400</xdr:colOff>
      <xdr:row>38</xdr:row>
      <xdr:rowOff>153670</xdr:rowOff>
    </xdr:to>
    <xdr:cxnSp macro="">
      <xdr:nvCxnSpPr>
        <xdr:cNvPr id="58" name="直線コネクタ 57">
          <a:extLst>
            <a:ext uri="{FF2B5EF4-FFF2-40B4-BE49-F238E27FC236}">
              <a16:creationId xmlns:a16="http://schemas.microsoft.com/office/drawing/2014/main" xmlns="" id="{00000000-0008-0000-0700-00003A000000}"/>
            </a:ext>
          </a:extLst>
        </xdr:cNvPr>
        <xdr:cNvCxnSpPr/>
      </xdr:nvCxnSpPr>
      <xdr:spPr>
        <a:xfrm>
          <a:off x="4546600" y="6668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119651</xdr:rowOff>
    </xdr:from>
    <xdr:ext cx="534377" cy="259045"/>
    <xdr:sp macro="" textlink="">
      <xdr:nvSpPr>
        <xdr:cNvPr id="59" name="議会費最大値テキスト">
          <a:extLst>
            <a:ext uri="{FF2B5EF4-FFF2-40B4-BE49-F238E27FC236}">
              <a16:creationId xmlns:a16="http://schemas.microsoft.com/office/drawing/2014/main" xmlns="" id="{00000000-0008-0000-0700-00003B000000}"/>
            </a:ext>
          </a:extLst>
        </xdr:cNvPr>
        <xdr:cNvSpPr txBox="1"/>
      </xdr:nvSpPr>
      <xdr:spPr>
        <a:xfrm>
          <a:off x="4686300" y="5091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17,138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1524</xdr:rowOff>
    </xdr:from>
    <xdr:to>
      <xdr:col>24</xdr:col>
      <xdr:colOff>152400</xdr:colOff>
      <xdr:row>31</xdr:row>
      <xdr:rowOff>1524</xdr:rowOff>
    </xdr:to>
    <xdr:cxnSp macro="">
      <xdr:nvCxnSpPr>
        <xdr:cNvPr id="60" name="直線コネクタ 59">
          <a:extLst>
            <a:ext uri="{FF2B5EF4-FFF2-40B4-BE49-F238E27FC236}">
              <a16:creationId xmlns:a16="http://schemas.microsoft.com/office/drawing/2014/main" xmlns="" id="{00000000-0008-0000-0700-00003C000000}"/>
            </a:ext>
          </a:extLst>
        </xdr:cNvPr>
        <xdr:cNvCxnSpPr/>
      </xdr:nvCxnSpPr>
      <xdr:spPr>
        <a:xfrm>
          <a:off x="4546600" y="5316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115951</xdr:rowOff>
    </xdr:from>
    <xdr:to>
      <xdr:col>24</xdr:col>
      <xdr:colOff>63500</xdr:colOff>
      <xdr:row>35</xdr:row>
      <xdr:rowOff>135890</xdr:rowOff>
    </xdr:to>
    <xdr:cxnSp macro="">
      <xdr:nvCxnSpPr>
        <xdr:cNvPr id="61" name="直線コネクタ 60">
          <a:extLst>
            <a:ext uri="{FF2B5EF4-FFF2-40B4-BE49-F238E27FC236}">
              <a16:creationId xmlns:a16="http://schemas.microsoft.com/office/drawing/2014/main" xmlns="" id="{00000000-0008-0000-0700-00003D000000}"/>
            </a:ext>
          </a:extLst>
        </xdr:cNvPr>
        <xdr:cNvCxnSpPr/>
      </xdr:nvCxnSpPr>
      <xdr:spPr>
        <a:xfrm flipV="1">
          <a:off x="3797300" y="6116701"/>
          <a:ext cx="838200" cy="19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85615</xdr:rowOff>
    </xdr:from>
    <xdr:ext cx="534377" cy="259045"/>
    <xdr:sp macro="" textlink="">
      <xdr:nvSpPr>
        <xdr:cNvPr id="62" name="議会費平均値テキスト">
          <a:extLst>
            <a:ext uri="{FF2B5EF4-FFF2-40B4-BE49-F238E27FC236}">
              <a16:creationId xmlns:a16="http://schemas.microsoft.com/office/drawing/2014/main" xmlns="" id="{00000000-0008-0000-0700-00003E000000}"/>
            </a:ext>
          </a:extLst>
        </xdr:cNvPr>
        <xdr:cNvSpPr txBox="1"/>
      </xdr:nvSpPr>
      <xdr:spPr>
        <a:xfrm>
          <a:off x="4686300" y="60863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107188</xdr:rowOff>
    </xdr:from>
    <xdr:to>
      <xdr:col>24</xdr:col>
      <xdr:colOff>114300</xdr:colOff>
      <xdr:row>36</xdr:row>
      <xdr:rowOff>37338</xdr:rowOff>
    </xdr:to>
    <xdr:sp macro="" textlink="">
      <xdr:nvSpPr>
        <xdr:cNvPr id="63" name="フローチャート: 判断 62">
          <a:extLst>
            <a:ext uri="{FF2B5EF4-FFF2-40B4-BE49-F238E27FC236}">
              <a16:creationId xmlns:a16="http://schemas.microsoft.com/office/drawing/2014/main" xmlns="" id="{00000000-0008-0000-0700-00003F000000}"/>
            </a:ext>
          </a:extLst>
        </xdr:cNvPr>
        <xdr:cNvSpPr/>
      </xdr:nvSpPr>
      <xdr:spPr>
        <a:xfrm>
          <a:off x="4584700" y="610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135890</xdr:rowOff>
    </xdr:from>
    <xdr:to>
      <xdr:col>19</xdr:col>
      <xdr:colOff>177800</xdr:colOff>
      <xdr:row>35</xdr:row>
      <xdr:rowOff>151638</xdr:rowOff>
    </xdr:to>
    <xdr:cxnSp macro="">
      <xdr:nvCxnSpPr>
        <xdr:cNvPr id="64" name="直線コネクタ 63">
          <a:extLst>
            <a:ext uri="{FF2B5EF4-FFF2-40B4-BE49-F238E27FC236}">
              <a16:creationId xmlns:a16="http://schemas.microsoft.com/office/drawing/2014/main" xmlns="" id="{00000000-0008-0000-0700-000040000000}"/>
            </a:ext>
          </a:extLst>
        </xdr:cNvPr>
        <xdr:cNvCxnSpPr/>
      </xdr:nvCxnSpPr>
      <xdr:spPr>
        <a:xfrm flipV="1">
          <a:off x="2908300" y="6136640"/>
          <a:ext cx="889000" cy="15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111506</xdr:rowOff>
    </xdr:from>
    <xdr:to>
      <xdr:col>20</xdr:col>
      <xdr:colOff>38100</xdr:colOff>
      <xdr:row>36</xdr:row>
      <xdr:rowOff>41656</xdr:rowOff>
    </xdr:to>
    <xdr:sp macro="" textlink="">
      <xdr:nvSpPr>
        <xdr:cNvPr id="65" name="フローチャート: 判断 64">
          <a:extLst>
            <a:ext uri="{FF2B5EF4-FFF2-40B4-BE49-F238E27FC236}">
              <a16:creationId xmlns:a16="http://schemas.microsoft.com/office/drawing/2014/main" xmlns="" id="{00000000-0008-0000-0700-000041000000}"/>
            </a:ext>
          </a:extLst>
        </xdr:cNvPr>
        <xdr:cNvSpPr/>
      </xdr:nvSpPr>
      <xdr:spPr>
        <a:xfrm>
          <a:off x="3746500" y="6112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32783</xdr:rowOff>
    </xdr:from>
    <xdr:ext cx="534377" cy="259045"/>
    <xdr:sp macro="" textlink="">
      <xdr:nvSpPr>
        <xdr:cNvPr id="66" name="テキスト ボックス 65">
          <a:extLst>
            <a:ext uri="{FF2B5EF4-FFF2-40B4-BE49-F238E27FC236}">
              <a16:creationId xmlns:a16="http://schemas.microsoft.com/office/drawing/2014/main" xmlns="" id="{00000000-0008-0000-0700-000042000000}"/>
            </a:ext>
          </a:extLst>
        </xdr:cNvPr>
        <xdr:cNvSpPr txBox="1"/>
      </xdr:nvSpPr>
      <xdr:spPr>
        <a:xfrm>
          <a:off x="3530111" y="6204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16129</xdr:rowOff>
    </xdr:from>
    <xdr:to>
      <xdr:col>15</xdr:col>
      <xdr:colOff>50800</xdr:colOff>
      <xdr:row>35</xdr:row>
      <xdr:rowOff>151638</xdr:rowOff>
    </xdr:to>
    <xdr:cxnSp macro="">
      <xdr:nvCxnSpPr>
        <xdr:cNvPr id="67" name="直線コネクタ 66">
          <a:extLst>
            <a:ext uri="{FF2B5EF4-FFF2-40B4-BE49-F238E27FC236}">
              <a16:creationId xmlns:a16="http://schemas.microsoft.com/office/drawing/2014/main" xmlns="" id="{00000000-0008-0000-0700-000043000000}"/>
            </a:ext>
          </a:extLst>
        </xdr:cNvPr>
        <xdr:cNvCxnSpPr/>
      </xdr:nvCxnSpPr>
      <xdr:spPr>
        <a:xfrm>
          <a:off x="2019300" y="6016879"/>
          <a:ext cx="889000" cy="135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140970</xdr:rowOff>
    </xdr:from>
    <xdr:to>
      <xdr:col>15</xdr:col>
      <xdr:colOff>101600</xdr:colOff>
      <xdr:row>36</xdr:row>
      <xdr:rowOff>71120</xdr:rowOff>
    </xdr:to>
    <xdr:sp macro="" textlink="">
      <xdr:nvSpPr>
        <xdr:cNvPr id="68" name="フローチャート: 判断 67">
          <a:extLst>
            <a:ext uri="{FF2B5EF4-FFF2-40B4-BE49-F238E27FC236}">
              <a16:creationId xmlns:a16="http://schemas.microsoft.com/office/drawing/2014/main" xmlns="" id="{00000000-0008-0000-0700-000044000000}"/>
            </a:ext>
          </a:extLst>
        </xdr:cNvPr>
        <xdr:cNvSpPr/>
      </xdr:nvSpPr>
      <xdr:spPr>
        <a:xfrm>
          <a:off x="28575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62247</xdr:rowOff>
    </xdr:from>
    <xdr:ext cx="534377" cy="259045"/>
    <xdr:sp macro="" textlink="">
      <xdr:nvSpPr>
        <xdr:cNvPr id="69" name="テキスト ボックス 68">
          <a:extLst>
            <a:ext uri="{FF2B5EF4-FFF2-40B4-BE49-F238E27FC236}">
              <a16:creationId xmlns:a16="http://schemas.microsoft.com/office/drawing/2014/main" xmlns="" id="{00000000-0008-0000-0700-000045000000}"/>
            </a:ext>
          </a:extLst>
        </xdr:cNvPr>
        <xdr:cNvSpPr txBox="1"/>
      </xdr:nvSpPr>
      <xdr:spPr>
        <a:xfrm>
          <a:off x="2641111" y="6234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169291</xdr:rowOff>
    </xdr:from>
    <xdr:to>
      <xdr:col>10</xdr:col>
      <xdr:colOff>114300</xdr:colOff>
      <xdr:row>35</xdr:row>
      <xdr:rowOff>16129</xdr:rowOff>
    </xdr:to>
    <xdr:cxnSp macro="">
      <xdr:nvCxnSpPr>
        <xdr:cNvPr id="70" name="直線コネクタ 69">
          <a:extLst>
            <a:ext uri="{FF2B5EF4-FFF2-40B4-BE49-F238E27FC236}">
              <a16:creationId xmlns:a16="http://schemas.microsoft.com/office/drawing/2014/main" xmlns="" id="{00000000-0008-0000-0700-000046000000}"/>
            </a:ext>
          </a:extLst>
        </xdr:cNvPr>
        <xdr:cNvCxnSpPr/>
      </xdr:nvCxnSpPr>
      <xdr:spPr>
        <a:xfrm>
          <a:off x="1130300" y="5998591"/>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56261</xdr:rowOff>
    </xdr:from>
    <xdr:to>
      <xdr:col>10</xdr:col>
      <xdr:colOff>165100</xdr:colOff>
      <xdr:row>35</xdr:row>
      <xdr:rowOff>157861</xdr:rowOff>
    </xdr:to>
    <xdr:sp macro="" textlink="">
      <xdr:nvSpPr>
        <xdr:cNvPr id="71" name="フローチャート: 判断 70">
          <a:extLst>
            <a:ext uri="{FF2B5EF4-FFF2-40B4-BE49-F238E27FC236}">
              <a16:creationId xmlns:a16="http://schemas.microsoft.com/office/drawing/2014/main" xmlns="" id="{00000000-0008-0000-0700-000047000000}"/>
            </a:ext>
          </a:extLst>
        </xdr:cNvPr>
        <xdr:cNvSpPr/>
      </xdr:nvSpPr>
      <xdr:spPr>
        <a:xfrm>
          <a:off x="1968500" y="605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148988</xdr:rowOff>
    </xdr:from>
    <xdr:ext cx="534377" cy="259045"/>
    <xdr:sp macro="" textlink="">
      <xdr:nvSpPr>
        <xdr:cNvPr id="72" name="テキスト ボックス 71">
          <a:extLst>
            <a:ext uri="{FF2B5EF4-FFF2-40B4-BE49-F238E27FC236}">
              <a16:creationId xmlns:a16="http://schemas.microsoft.com/office/drawing/2014/main" xmlns="" id="{00000000-0008-0000-0700-000048000000}"/>
            </a:ext>
          </a:extLst>
        </xdr:cNvPr>
        <xdr:cNvSpPr txBox="1"/>
      </xdr:nvSpPr>
      <xdr:spPr>
        <a:xfrm>
          <a:off x="1752111" y="6149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44323</xdr:rowOff>
    </xdr:from>
    <xdr:to>
      <xdr:col>6</xdr:col>
      <xdr:colOff>38100</xdr:colOff>
      <xdr:row>35</xdr:row>
      <xdr:rowOff>145923</xdr:rowOff>
    </xdr:to>
    <xdr:sp macro="" textlink="">
      <xdr:nvSpPr>
        <xdr:cNvPr id="73" name="フローチャート: 判断 72">
          <a:extLst>
            <a:ext uri="{FF2B5EF4-FFF2-40B4-BE49-F238E27FC236}">
              <a16:creationId xmlns:a16="http://schemas.microsoft.com/office/drawing/2014/main" xmlns="" id="{00000000-0008-0000-0700-000049000000}"/>
            </a:ext>
          </a:extLst>
        </xdr:cNvPr>
        <xdr:cNvSpPr/>
      </xdr:nvSpPr>
      <xdr:spPr>
        <a:xfrm>
          <a:off x="1079500" y="604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137050</xdr:rowOff>
    </xdr:from>
    <xdr:ext cx="534377" cy="259045"/>
    <xdr:sp macro="" textlink="">
      <xdr:nvSpPr>
        <xdr:cNvPr id="74" name="テキスト ボックス 73">
          <a:extLst>
            <a:ext uri="{FF2B5EF4-FFF2-40B4-BE49-F238E27FC236}">
              <a16:creationId xmlns:a16="http://schemas.microsoft.com/office/drawing/2014/main" xmlns="" id="{00000000-0008-0000-0700-00004A000000}"/>
            </a:ext>
          </a:extLst>
        </xdr:cNvPr>
        <xdr:cNvSpPr txBox="1"/>
      </xdr:nvSpPr>
      <xdr:spPr>
        <a:xfrm>
          <a:off x="863111" y="6137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xmlns=""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xmlns=""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xmlns=""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xmlns=""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65151</xdr:rowOff>
    </xdr:from>
    <xdr:to>
      <xdr:col>24</xdr:col>
      <xdr:colOff>114300</xdr:colOff>
      <xdr:row>35</xdr:row>
      <xdr:rowOff>166751</xdr:rowOff>
    </xdr:to>
    <xdr:sp macro="" textlink="">
      <xdr:nvSpPr>
        <xdr:cNvPr id="80" name="楕円 79">
          <a:extLst>
            <a:ext uri="{FF2B5EF4-FFF2-40B4-BE49-F238E27FC236}">
              <a16:creationId xmlns:a16="http://schemas.microsoft.com/office/drawing/2014/main" xmlns="" id="{00000000-0008-0000-0700-000050000000}"/>
            </a:ext>
          </a:extLst>
        </xdr:cNvPr>
        <xdr:cNvSpPr/>
      </xdr:nvSpPr>
      <xdr:spPr>
        <a:xfrm>
          <a:off x="4584700" y="6065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88028</xdr:rowOff>
    </xdr:from>
    <xdr:ext cx="534377" cy="259045"/>
    <xdr:sp macro="" textlink="">
      <xdr:nvSpPr>
        <xdr:cNvPr id="81" name="議会費該当値テキスト">
          <a:extLst>
            <a:ext uri="{FF2B5EF4-FFF2-40B4-BE49-F238E27FC236}">
              <a16:creationId xmlns:a16="http://schemas.microsoft.com/office/drawing/2014/main" xmlns="" id="{00000000-0008-0000-0700-000051000000}"/>
            </a:ext>
          </a:extLst>
        </xdr:cNvPr>
        <xdr:cNvSpPr txBox="1"/>
      </xdr:nvSpPr>
      <xdr:spPr>
        <a:xfrm>
          <a:off x="4686300" y="5917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85090</xdr:rowOff>
    </xdr:from>
    <xdr:to>
      <xdr:col>20</xdr:col>
      <xdr:colOff>38100</xdr:colOff>
      <xdr:row>36</xdr:row>
      <xdr:rowOff>15240</xdr:rowOff>
    </xdr:to>
    <xdr:sp macro="" textlink="">
      <xdr:nvSpPr>
        <xdr:cNvPr id="82" name="楕円 81">
          <a:extLst>
            <a:ext uri="{FF2B5EF4-FFF2-40B4-BE49-F238E27FC236}">
              <a16:creationId xmlns:a16="http://schemas.microsoft.com/office/drawing/2014/main" xmlns="" id="{00000000-0008-0000-0700-000052000000}"/>
            </a:ext>
          </a:extLst>
        </xdr:cNvPr>
        <xdr:cNvSpPr/>
      </xdr:nvSpPr>
      <xdr:spPr>
        <a:xfrm>
          <a:off x="3746500" y="6085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31767</xdr:rowOff>
    </xdr:from>
    <xdr:ext cx="534377" cy="259045"/>
    <xdr:sp macro="" textlink="">
      <xdr:nvSpPr>
        <xdr:cNvPr id="83" name="テキスト ボックス 82">
          <a:extLst>
            <a:ext uri="{FF2B5EF4-FFF2-40B4-BE49-F238E27FC236}">
              <a16:creationId xmlns:a16="http://schemas.microsoft.com/office/drawing/2014/main" xmlns="" id="{00000000-0008-0000-0700-000053000000}"/>
            </a:ext>
          </a:extLst>
        </xdr:cNvPr>
        <xdr:cNvSpPr txBox="1"/>
      </xdr:nvSpPr>
      <xdr:spPr>
        <a:xfrm>
          <a:off x="3530111" y="5861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100838</xdr:rowOff>
    </xdr:from>
    <xdr:to>
      <xdr:col>15</xdr:col>
      <xdr:colOff>101600</xdr:colOff>
      <xdr:row>36</xdr:row>
      <xdr:rowOff>30988</xdr:rowOff>
    </xdr:to>
    <xdr:sp macro="" textlink="">
      <xdr:nvSpPr>
        <xdr:cNvPr id="84" name="楕円 83">
          <a:extLst>
            <a:ext uri="{FF2B5EF4-FFF2-40B4-BE49-F238E27FC236}">
              <a16:creationId xmlns:a16="http://schemas.microsoft.com/office/drawing/2014/main" xmlns="" id="{00000000-0008-0000-0700-000054000000}"/>
            </a:ext>
          </a:extLst>
        </xdr:cNvPr>
        <xdr:cNvSpPr/>
      </xdr:nvSpPr>
      <xdr:spPr>
        <a:xfrm>
          <a:off x="2857500" y="6101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47515</xdr:rowOff>
    </xdr:from>
    <xdr:ext cx="534377" cy="259045"/>
    <xdr:sp macro="" textlink="">
      <xdr:nvSpPr>
        <xdr:cNvPr id="85" name="テキスト ボックス 84">
          <a:extLst>
            <a:ext uri="{FF2B5EF4-FFF2-40B4-BE49-F238E27FC236}">
              <a16:creationId xmlns:a16="http://schemas.microsoft.com/office/drawing/2014/main" xmlns="" id="{00000000-0008-0000-0700-000055000000}"/>
            </a:ext>
          </a:extLst>
        </xdr:cNvPr>
        <xdr:cNvSpPr txBox="1"/>
      </xdr:nvSpPr>
      <xdr:spPr>
        <a:xfrm>
          <a:off x="2641111" y="5876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136779</xdr:rowOff>
    </xdr:from>
    <xdr:to>
      <xdr:col>10</xdr:col>
      <xdr:colOff>165100</xdr:colOff>
      <xdr:row>35</xdr:row>
      <xdr:rowOff>66929</xdr:rowOff>
    </xdr:to>
    <xdr:sp macro="" textlink="">
      <xdr:nvSpPr>
        <xdr:cNvPr id="86" name="楕円 85">
          <a:extLst>
            <a:ext uri="{FF2B5EF4-FFF2-40B4-BE49-F238E27FC236}">
              <a16:creationId xmlns:a16="http://schemas.microsoft.com/office/drawing/2014/main" xmlns="" id="{00000000-0008-0000-0700-000056000000}"/>
            </a:ext>
          </a:extLst>
        </xdr:cNvPr>
        <xdr:cNvSpPr/>
      </xdr:nvSpPr>
      <xdr:spPr>
        <a:xfrm>
          <a:off x="1968500" y="5966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83456</xdr:rowOff>
    </xdr:from>
    <xdr:ext cx="534377" cy="259045"/>
    <xdr:sp macro="" textlink="">
      <xdr:nvSpPr>
        <xdr:cNvPr id="87" name="テキスト ボックス 86">
          <a:extLst>
            <a:ext uri="{FF2B5EF4-FFF2-40B4-BE49-F238E27FC236}">
              <a16:creationId xmlns:a16="http://schemas.microsoft.com/office/drawing/2014/main" xmlns="" id="{00000000-0008-0000-0700-000057000000}"/>
            </a:ext>
          </a:extLst>
        </xdr:cNvPr>
        <xdr:cNvSpPr txBox="1"/>
      </xdr:nvSpPr>
      <xdr:spPr>
        <a:xfrm>
          <a:off x="1752111" y="5741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118491</xdr:rowOff>
    </xdr:from>
    <xdr:to>
      <xdr:col>6</xdr:col>
      <xdr:colOff>38100</xdr:colOff>
      <xdr:row>35</xdr:row>
      <xdr:rowOff>48641</xdr:rowOff>
    </xdr:to>
    <xdr:sp macro="" textlink="">
      <xdr:nvSpPr>
        <xdr:cNvPr id="88" name="楕円 87">
          <a:extLst>
            <a:ext uri="{FF2B5EF4-FFF2-40B4-BE49-F238E27FC236}">
              <a16:creationId xmlns:a16="http://schemas.microsoft.com/office/drawing/2014/main" xmlns="" id="{00000000-0008-0000-0700-000058000000}"/>
            </a:ext>
          </a:extLst>
        </xdr:cNvPr>
        <xdr:cNvSpPr/>
      </xdr:nvSpPr>
      <xdr:spPr>
        <a:xfrm>
          <a:off x="1079500" y="5947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65168</xdr:rowOff>
    </xdr:from>
    <xdr:ext cx="534377" cy="259045"/>
    <xdr:sp macro="" textlink="">
      <xdr:nvSpPr>
        <xdr:cNvPr id="89" name="テキスト ボックス 88">
          <a:extLst>
            <a:ext uri="{FF2B5EF4-FFF2-40B4-BE49-F238E27FC236}">
              <a16:creationId xmlns:a16="http://schemas.microsoft.com/office/drawing/2014/main" xmlns="" id="{00000000-0008-0000-0700-000059000000}"/>
            </a:ext>
          </a:extLst>
        </xdr:cNvPr>
        <xdr:cNvSpPr txBox="1"/>
      </xdr:nvSpPr>
      <xdr:spPr>
        <a:xfrm>
          <a:off x="863111" y="5723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xmlns=""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xmlns=""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xmlns=""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xmlns=""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xmlns=""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xmlns=""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xmlns=""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xmlns=""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xmlns=""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xmlns=""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xmlns=""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xmlns=""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xmlns=""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xmlns=""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xmlns=""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xmlns=""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xmlns=""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xmlns=""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xmlns=""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xmlns=""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xmlns=""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xmlns="" id="{00000000-0008-0000-07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xmlns=""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xmlns=""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xmlns=""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86201</xdr:rowOff>
    </xdr:from>
    <xdr:to>
      <xdr:col>24</xdr:col>
      <xdr:colOff>62865</xdr:colOff>
      <xdr:row>58</xdr:row>
      <xdr:rowOff>63664</xdr:rowOff>
    </xdr:to>
    <xdr:cxnSp macro="">
      <xdr:nvCxnSpPr>
        <xdr:cNvPr id="115" name="直線コネクタ 114">
          <a:extLst>
            <a:ext uri="{FF2B5EF4-FFF2-40B4-BE49-F238E27FC236}">
              <a16:creationId xmlns:a16="http://schemas.microsoft.com/office/drawing/2014/main" xmlns="" id="{00000000-0008-0000-0700-000073000000}"/>
            </a:ext>
          </a:extLst>
        </xdr:cNvPr>
        <xdr:cNvCxnSpPr/>
      </xdr:nvCxnSpPr>
      <xdr:spPr>
        <a:xfrm flipV="1">
          <a:off x="4633595" y="8487251"/>
          <a:ext cx="1270" cy="1520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67491</xdr:rowOff>
    </xdr:from>
    <xdr:ext cx="534377" cy="259045"/>
    <xdr:sp macro="" textlink="">
      <xdr:nvSpPr>
        <xdr:cNvPr id="116" name="総務費最小値テキスト">
          <a:extLst>
            <a:ext uri="{FF2B5EF4-FFF2-40B4-BE49-F238E27FC236}">
              <a16:creationId xmlns:a16="http://schemas.microsoft.com/office/drawing/2014/main" xmlns="" id="{00000000-0008-0000-0700-000074000000}"/>
            </a:ext>
          </a:extLst>
        </xdr:cNvPr>
        <xdr:cNvSpPr txBox="1"/>
      </xdr:nvSpPr>
      <xdr:spPr>
        <a:xfrm>
          <a:off x="4686300" y="10011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63664</xdr:rowOff>
    </xdr:from>
    <xdr:to>
      <xdr:col>24</xdr:col>
      <xdr:colOff>152400</xdr:colOff>
      <xdr:row>58</xdr:row>
      <xdr:rowOff>63664</xdr:rowOff>
    </xdr:to>
    <xdr:cxnSp macro="">
      <xdr:nvCxnSpPr>
        <xdr:cNvPr id="117" name="直線コネクタ 116">
          <a:extLst>
            <a:ext uri="{FF2B5EF4-FFF2-40B4-BE49-F238E27FC236}">
              <a16:creationId xmlns:a16="http://schemas.microsoft.com/office/drawing/2014/main" xmlns="" id="{00000000-0008-0000-0700-000075000000}"/>
            </a:ext>
          </a:extLst>
        </xdr:cNvPr>
        <xdr:cNvCxnSpPr/>
      </xdr:nvCxnSpPr>
      <xdr:spPr>
        <a:xfrm>
          <a:off x="4546600" y="10007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32878</xdr:rowOff>
    </xdr:from>
    <xdr:ext cx="599010" cy="259045"/>
    <xdr:sp macro="" textlink="">
      <xdr:nvSpPr>
        <xdr:cNvPr id="118" name="総務費最大値テキスト">
          <a:extLst>
            <a:ext uri="{FF2B5EF4-FFF2-40B4-BE49-F238E27FC236}">
              <a16:creationId xmlns:a16="http://schemas.microsoft.com/office/drawing/2014/main" xmlns="" id="{00000000-0008-0000-0700-000076000000}"/>
            </a:ext>
          </a:extLst>
        </xdr:cNvPr>
        <xdr:cNvSpPr txBox="1"/>
      </xdr:nvSpPr>
      <xdr:spPr>
        <a:xfrm>
          <a:off x="4686300" y="8262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528,882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86201</xdr:rowOff>
    </xdr:from>
    <xdr:to>
      <xdr:col>24</xdr:col>
      <xdr:colOff>152400</xdr:colOff>
      <xdr:row>49</xdr:row>
      <xdr:rowOff>86201</xdr:rowOff>
    </xdr:to>
    <xdr:cxnSp macro="">
      <xdr:nvCxnSpPr>
        <xdr:cNvPr id="119" name="直線コネクタ 118">
          <a:extLst>
            <a:ext uri="{FF2B5EF4-FFF2-40B4-BE49-F238E27FC236}">
              <a16:creationId xmlns:a16="http://schemas.microsoft.com/office/drawing/2014/main" xmlns="" id="{00000000-0008-0000-0700-000077000000}"/>
            </a:ext>
          </a:extLst>
        </xdr:cNvPr>
        <xdr:cNvCxnSpPr/>
      </xdr:nvCxnSpPr>
      <xdr:spPr>
        <a:xfrm>
          <a:off x="4546600" y="8487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124651</xdr:rowOff>
    </xdr:from>
    <xdr:to>
      <xdr:col>24</xdr:col>
      <xdr:colOff>63500</xdr:colOff>
      <xdr:row>55</xdr:row>
      <xdr:rowOff>29923</xdr:rowOff>
    </xdr:to>
    <xdr:cxnSp macro="">
      <xdr:nvCxnSpPr>
        <xdr:cNvPr id="120" name="直線コネクタ 119">
          <a:extLst>
            <a:ext uri="{FF2B5EF4-FFF2-40B4-BE49-F238E27FC236}">
              <a16:creationId xmlns:a16="http://schemas.microsoft.com/office/drawing/2014/main" xmlns="" id="{00000000-0008-0000-0700-000078000000}"/>
            </a:ext>
          </a:extLst>
        </xdr:cNvPr>
        <xdr:cNvCxnSpPr/>
      </xdr:nvCxnSpPr>
      <xdr:spPr>
        <a:xfrm>
          <a:off x="3797300" y="9211501"/>
          <a:ext cx="838200" cy="248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122057</xdr:rowOff>
    </xdr:from>
    <xdr:ext cx="599010" cy="259045"/>
    <xdr:sp macro="" textlink="">
      <xdr:nvSpPr>
        <xdr:cNvPr id="121" name="総務費平均値テキスト">
          <a:extLst>
            <a:ext uri="{FF2B5EF4-FFF2-40B4-BE49-F238E27FC236}">
              <a16:creationId xmlns:a16="http://schemas.microsoft.com/office/drawing/2014/main" xmlns="" id="{00000000-0008-0000-0700-000079000000}"/>
            </a:ext>
          </a:extLst>
        </xdr:cNvPr>
        <xdr:cNvSpPr txBox="1"/>
      </xdr:nvSpPr>
      <xdr:spPr>
        <a:xfrm>
          <a:off x="4686300" y="95518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143630</xdr:rowOff>
    </xdr:from>
    <xdr:to>
      <xdr:col>24</xdr:col>
      <xdr:colOff>114300</xdr:colOff>
      <xdr:row>56</xdr:row>
      <xdr:rowOff>73780</xdr:rowOff>
    </xdr:to>
    <xdr:sp macro="" textlink="">
      <xdr:nvSpPr>
        <xdr:cNvPr id="122" name="フローチャート: 判断 121">
          <a:extLst>
            <a:ext uri="{FF2B5EF4-FFF2-40B4-BE49-F238E27FC236}">
              <a16:creationId xmlns:a16="http://schemas.microsoft.com/office/drawing/2014/main" xmlns="" id="{00000000-0008-0000-0700-00007A000000}"/>
            </a:ext>
          </a:extLst>
        </xdr:cNvPr>
        <xdr:cNvSpPr/>
      </xdr:nvSpPr>
      <xdr:spPr>
        <a:xfrm>
          <a:off x="4584700" y="957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124651</xdr:rowOff>
    </xdr:from>
    <xdr:to>
      <xdr:col>19</xdr:col>
      <xdr:colOff>177800</xdr:colOff>
      <xdr:row>54</xdr:row>
      <xdr:rowOff>103532</xdr:rowOff>
    </xdr:to>
    <xdr:cxnSp macro="">
      <xdr:nvCxnSpPr>
        <xdr:cNvPr id="123" name="直線コネクタ 122">
          <a:extLst>
            <a:ext uri="{FF2B5EF4-FFF2-40B4-BE49-F238E27FC236}">
              <a16:creationId xmlns:a16="http://schemas.microsoft.com/office/drawing/2014/main" xmlns="" id="{00000000-0008-0000-0700-00007B000000}"/>
            </a:ext>
          </a:extLst>
        </xdr:cNvPr>
        <xdr:cNvCxnSpPr/>
      </xdr:nvCxnSpPr>
      <xdr:spPr>
        <a:xfrm flipV="1">
          <a:off x="2908300" y="9211501"/>
          <a:ext cx="889000" cy="150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153588</xdr:rowOff>
    </xdr:from>
    <xdr:to>
      <xdr:col>20</xdr:col>
      <xdr:colOff>38100</xdr:colOff>
      <xdr:row>56</xdr:row>
      <xdr:rowOff>83738</xdr:rowOff>
    </xdr:to>
    <xdr:sp macro="" textlink="">
      <xdr:nvSpPr>
        <xdr:cNvPr id="124" name="フローチャート: 判断 123">
          <a:extLst>
            <a:ext uri="{FF2B5EF4-FFF2-40B4-BE49-F238E27FC236}">
              <a16:creationId xmlns:a16="http://schemas.microsoft.com/office/drawing/2014/main" xmlns="" id="{00000000-0008-0000-0700-00007C000000}"/>
            </a:ext>
          </a:extLst>
        </xdr:cNvPr>
        <xdr:cNvSpPr/>
      </xdr:nvSpPr>
      <xdr:spPr>
        <a:xfrm>
          <a:off x="3746500" y="9583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74865</xdr:rowOff>
    </xdr:from>
    <xdr:ext cx="599010" cy="259045"/>
    <xdr:sp macro="" textlink="">
      <xdr:nvSpPr>
        <xdr:cNvPr id="125" name="テキスト ボックス 124">
          <a:extLst>
            <a:ext uri="{FF2B5EF4-FFF2-40B4-BE49-F238E27FC236}">
              <a16:creationId xmlns:a16="http://schemas.microsoft.com/office/drawing/2014/main" xmlns="" id="{00000000-0008-0000-0700-00007D000000}"/>
            </a:ext>
          </a:extLst>
        </xdr:cNvPr>
        <xdr:cNvSpPr txBox="1"/>
      </xdr:nvSpPr>
      <xdr:spPr>
        <a:xfrm>
          <a:off x="3497795" y="9676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103532</xdr:rowOff>
    </xdr:from>
    <xdr:to>
      <xdr:col>15</xdr:col>
      <xdr:colOff>50800</xdr:colOff>
      <xdr:row>55</xdr:row>
      <xdr:rowOff>48831</xdr:rowOff>
    </xdr:to>
    <xdr:cxnSp macro="">
      <xdr:nvCxnSpPr>
        <xdr:cNvPr id="126" name="直線コネクタ 125">
          <a:extLst>
            <a:ext uri="{FF2B5EF4-FFF2-40B4-BE49-F238E27FC236}">
              <a16:creationId xmlns:a16="http://schemas.microsoft.com/office/drawing/2014/main" xmlns="" id="{00000000-0008-0000-0700-00007E000000}"/>
            </a:ext>
          </a:extLst>
        </xdr:cNvPr>
        <xdr:cNvCxnSpPr/>
      </xdr:nvCxnSpPr>
      <xdr:spPr>
        <a:xfrm flipV="1">
          <a:off x="2019300" y="9361832"/>
          <a:ext cx="889000" cy="116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2515</xdr:rowOff>
    </xdr:from>
    <xdr:to>
      <xdr:col>15</xdr:col>
      <xdr:colOff>101600</xdr:colOff>
      <xdr:row>56</xdr:row>
      <xdr:rowOff>104115</xdr:rowOff>
    </xdr:to>
    <xdr:sp macro="" textlink="">
      <xdr:nvSpPr>
        <xdr:cNvPr id="127" name="フローチャート: 判断 126">
          <a:extLst>
            <a:ext uri="{FF2B5EF4-FFF2-40B4-BE49-F238E27FC236}">
              <a16:creationId xmlns:a16="http://schemas.microsoft.com/office/drawing/2014/main" xmlns="" id="{00000000-0008-0000-0700-00007F000000}"/>
            </a:ext>
          </a:extLst>
        </xdr:cNvPr>
        <xdr:cNvSpPr/>
      </xdr:nvSpPr>
      <xdr:spPr>
        <a:xfrm>
          <a:off x="2857500" y="9603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95242</xdr:rowOff>
    </xdr:from>
    <xdr:ext cx="599010" cy="259045"/>
    <xdr:sp macro="" textlink="">
      <xdr:nvSpPr>
        <xdr:cNvPr id="128" name="テキスト ボックス 127">
          <a:extLst>
            <a:ext uri="{FF2B5EF4-FFF2-40B4-BE49-F238E27FC236}">
              <a16:creationId xmlns:a16="http://schemas.microsoft.com/office/drawing/2014/main" xmlns="" id="{00000000-0008-0000-0700-000080000000}"/>
            </a:ext>
          </a:extLst>
        </xdr:cNvPr>
        <xdr:cNvSpPr txBox="1"/>
      </xdr:nvSpPr>
      <xdr:spPr>
        <a:xfrm>
          <a:off x="2608795" y="9696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48831</xdr:rowOff>
    </xdr:from>
    <xdr:to>
      <xdr:col>10</xdr:col>
      <xdr:colOff>114300</xdr:colOff>
      <xdr:row>55</xdr:row>
      <xdr:rowOff>78135</xdr:rowOff>
    </xdr:to>
    <xdr:cxnSp macro="">
      <xdr:nvCxnSpPr>
        <xdr:cNvPr id="129" name="直線コネクタ 128">
          <a:extLst>
            <a:ext uri="{FF2B5EF4-FFF2-40B4-BE49-F238E27FC236}">
              <a16:creationId xmlns:a16="http://schemas.microsoft.com/office/drawing/2014/main" xmlns="" id="{00000000-0008-0000-0700-000081000000}"/>
            </a:ext>
          </a:extLst>
        </xdr:cNvPr>
        <xdr:cNvCxnSpPr/>
      </xdr:nvCxnSpPr>
      <xdr:spPr>
        <a:xfrm flipV="1">
          <a:off x="1130300" y="9478581"/>
          <a:ext cx="889000" cy="2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18269</xdr:rowOff>
    </xdr:from>
    <xdr:to>
      <xdr:col>10</xdr:col>
      <xdr:colOff>165100</xdr:colOff>
      <xdr:row>56</xdr:row>
      <xdr:rowOff>119869</xdr:rowOff>
    </xdr:to>
    <xdr:sp macro="" textlink="">
      <xdr:nvSpPr>
        <xdr:cNvPr id="130" name="フローチャート: 判断 129">
          <a:extLst>
            <a:ext uri="{FF2B5EF4-FFF2-40B4-BE49-F238E27FC236}">
              <a16:creationId xmlns:a16="http://schemas.microsoft.com/office/drawing/2014/main" xmlns="" id="{00000000-0008-0000-0700-000082000000}"/>
            </a:ext>
          </a:extLst>
        </xdr:cNvPr>
        <xdr:cNvSpPr/>
      </xdr:nvSpPr>
      <xdr:spPr>
        <a:xfrm>
          <a:off x="1968500" y="9619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110996</xdr:rowOff>
    </xdr:from>
    <xdr:ext cx="599010" cy="259045"/>
    <xdr:sp macro="" textlink="">
      <xdr:nvSpPr>
        <xdr:cNvPr id="131" name="テキスト ボックス 130">
          <a:extLst>
            <a:ext uri="{FF2B5EF4-FFF2-40B4-BE49-F238E27FC236}">
              <a16:creationId xmlns:a16="http://schemas.microsoft.com/office/drawing/2014/main" xmlns="" id="{00000000-0008-0000-0700-000083000000}"/>
            </a:ext>
          </a:extLst>
        </xdr:cNvPr>
        <xdr:cNvSpPr txBox="1"/>
      </xdr:nvSpPr>
      <xdr:spPr>
        <a:xfrm>
          <a:off x="1719795" y="9712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62536</xdr:rowOff>
    </xdr:from>
    <xdr:to>
      <xdr:col>6</xdr:col>
      <xdr:colOff>38100</xdr:colOff>
      <xdr:row>56</xdr:row>
      <xdr:rowOff>164136</xdr:rowOff>
    </xdr:to>
    <xdr:sp macro="" textlink="">
      <xdr:nvSpPr>
        <xdr:cNvPr id="132" name="フローチャート: 判断 131">
          <a:extLst>
            <a:ext uri="{FF2B5EF4-FFF2-40B4-BE49-F238E27FC236}">
              <a16:creationId xmlns:a16="http://schemas.microsoft.com/office/drawing/2014/main" xmlns="" id="{00000000-0008-0000-0700-000084000000}"/>
            </a:ext>
          </a:extLst>
        </xdr:cNvPr>
        <xdr:cNvSpPr/>
      </xdr:nvSpPr>
      <xdr:spPr>
        <a:xfrm>
          <a:off x="1079500" y="966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155263</xdr:rowOff>
    </xdr:from>
    <xdr:ext cx="599010" cy="259045"/>
    <xdr:sp macro="" textlink="">
      <xdr:nvSpPr>
        <xdr:cNvPr id="133" name="テキスト ボックス 132">
          <a:extLst>
            <a:ext uri="{FF2B5EF4-FFF2-40B4-BE49-F238E27FC236}">
              <a16:creationId xmlns:a16="http://schemas.microsoft.com/office/drawing/2014/main" xmlns="" id="{00000000-0008-0000-0700-000085000000}"/>
            </a:ext>
          </a:extLst>
        </xdr:cNvPr>
        <xdr:cNvSpPr txBox="1"/>
      </xdr:nvSpPr>
      <xdr:spPr>
        <a:xfrm>
          <a:off x="830795" y="9756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xmlns=""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xmlns=""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xmlns=""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xmlns=""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xmlns=""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150573</xdr:rowOff>
    </xdr:from>
    <xdr:to>
      <xdr:col>24</xdr:col>
      <xdr:colOff>114300</xdr:colOff>
      <xdr:row>55</xdr:row>
      <xdr:rowOff>80723</xdr:rowOff>
    </xdr:to>
    <xdr:sp macro="" textlink="">
      <xdr:nvSpPr>
        <xdr:cNvPr id="139" name="楕円 138">
          <a:extLst>
            <a:ext uri="{FF2B5EF4-FFF2-40B4-BE49-F238E27FC236}">
              <a16:creationId xmlns:a16="http://schemas.microsoft.com/office/drawing/2014/main" xmlns="" id="{00000000-0008-0000-0700-00008B000000}"/>
            </a:ext>
          </a:extLst>
        </xdr:cNvPr>
        <xdr:cNvSpPr/>
      </xdr:nvSpPr>
      <xdr:spPr>
        <a:xfrm>
          <a:off x="4584700" y="9408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2000</xdr:rowOff>
    </xdr:from>
    <xdr:ext cx="599010" cy="259045"/>
    <xdr:sp macro="" textlink="">
      <xdr:nvSpPr>
        <xdr:cNvPr id="140" name="総務費該当値テキスト">
          <a:extLst>
            <a:ext uri="{FF2B5EF4-FFF2-40B4-BE49-F238E27FC236}">
              <a16:creationId xmlns:a16="http://schemas.microsoft.com/office/drawing/2014/main" xmlns="" id="{00000000-0008-0000-0700-00008C000000}"/>
            </a:ext>
          </a:extLst>
        </xdr:cNvPr>
        <xdr:cNvSpPr txBox="1"/>
      </xdr:nvSpPr>
      <xdr:spPr>
        <a:xfrm>
          <a:off x="4686300" y="9260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73851</xdr:rowOff>
    </xdr:from>
    <xdr:to>
      <xdr:col>20</xdr:col>
      <xdr:colOff>38100</xdr:colOff>
      <xdr:row>54</xdr:row>
      <xdr:rowOff>4001</xdr:rowOff>
    </xdr:to>
    <xdr:sp macro="" textlink="">
      <xdr:nvSpPr>
        <xdr:cNvPr id="141" name="楕円 140">
          <a:extLst>
            <a:ext uri="{FF2B5EF4-FFF2-40B4-BE49-F238E27FC236}">
              <a16:creationId xmlns:a16="http://schemas.microsoft.com/office/drawing/2014/main" xmlns="" id="{00000000-0008-0000-0700-00008D000000}"/>
            </a:ext>
          </a:extLst>
        </xdr:cNvPr>
        <xdr:cNvSpPr/>
      </xdr:nvSpPr>
      <xdr:spPr>
        <a:xfrm>
          <a:off x="3746500" y="9160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20528</xdr:rowOff>
    </xdr:from>
    <xdr:ext cx="599010" cy="259045"/>
    <xdr:sp macro="" textlink="">
      <xdr:nvSpPr>
        <xdr:cNvPr id="142" name="テキスト ボックス 141">
          <a:extLst>
            <a:ext uri="{FF2B5EF4-FFF2-40B4-BE49-F238E27FC236}">
              <a16:creationId xmlns:a16="http://schemas.microsoft.com/office/drawing/2014/main" xmlns="" id="{00000000-0008-0000-0700-00008E000000}"/>
            </a:ext>
          </a:extLst>
        </xdr:cNvPr>
        <xdr:cNvSpPr txBox="1"/>
      </xdr:nvSpPr>
      <xdr:spPr>
        <a:xfrm>
          <a:off x="3497795" y="8935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52732</xdr:rowOff>
    </xdr:from>
    <xdr:to>
      <xdr:col>15</xdr:col>
      <xdr:colOff>101600</xdr:colOff>
      <xdr:row>54</xdr:row>
      <xdr:rowOff>154332</xdr:rowOff>
    </xdr:to>
    <xdr:sp macro="" textlink="">
      <xdr:nvSpPr>
        <xdr:cNvPr id="143" name="楕円 142">
          <a:extLst>
            <a:ext uri="{FF2B5EF4-FFF2-40B4-BE49-F238E27FC236}">
              <a16:creationId xmlns:a16="http://schemas.microsoft.com/office/drawing/2014/main" xmlns="" id="{00000000-0008-0000-0700-00008F000000}"/>
            </a:ext>
          </a:extLst>
        </xdr:cNvPr>
        <xdr:cNvSpPr/>
      </xdr:nvSpPr>
      <xdr:spPr>
        <a:xfrm>
          <a:off x="2857500" y="9311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170859</xdr:rowOff>
    </xdr:from>
    <xdr:ext cx="599010" cy="259045"/>
    <xdr:sp macro="" textlink="">
      <xdr:nvSpPr>
        <xdr:cNvPr id="144" name="テキスト ボックス 143">
          <a:extLst>
            <a:ext uri="{FF2B5EF4-FFF2-40B4-BE49-F238E27FC236}">
              <a16:creationId xmlns:a16="http://schemas.microsoft.com/office/drawing/2014/main" xmlns="" id="{00000000-0008-0000-0700-000090000000}"/>
            </a:ext>
          </a:extLst>
        </xdr:cNvPr>
        <xdr:cNvSpPr txBox="1"/>
      </xdr:nvSpPr>
      <xdr:spPr>
        <a:xfrm>
          <a:off x="2608795" y="9086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169481</xdr:rowOff>
    </xdr:from>
    <xdr:to>
      <xdr:col>10</xdr:col>
      <xdr:colOff>165100</xdr:colOff>
      <xdr:row>55</xdr:row>
      <xdr:rowOff>99631</xdr:rowOff>
    </xdr:to>
    <xdr:sp macro="" textlink="">
      <xdr:nvSpPr>
        <xdr:cNvPr id="145" name="楕円 144">
          <a:extLst>
            <a:ext uri="{FF2B5EF4-FFF2-40B4-BE49-F238E27FC236}">
              <a16:creationId xmlns:a16="http://schemas.microsoft.com/office/drawing/2014/main" xmlns="" id="{00000000-0008-0000-0700-000091000000}"/>
            </a:ext>
          </a:extLst>
        </xdr:cNvPr>
        <xdr:cNvSpPr/>
      </xdr:nvSpPr>
      <xdr:spPr>
        <a:xfrm>
          <a:off x="1968500" y="9427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116158</xdr:rowOff>
    </xdr:from>
    <xdr:ext cx="599010" cy="259045"/>
    <xdr:sp macro="" textlink="">
      <xdr:nvSpPr>
        <xdr:cNvPr id="146" name="テキスト ボックス 145">
          <a:extLst>
            <a:ext uri="{FF2B5EF4-FFF2-40B4-BE49-F238E27FC236}">
              <a16:creationId xmlns:a16="http://schemas.microsoft.com/office/drawing/2014/main" xmlns="" id="{00000000-0008-0000-0700-000092000000}"/>
            </a:ext>
          </a:extLst>
        </xdr:cNvPr>
        <xdr:cNvSpPr txBox="1"/>
      </xdr:nvSpPr>
      <xdr:spPr>
        <a:xfrm>
          <a:off x="1719795" y="9203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27335</xdr:rowOff>
    </xdr:from>
    <xdr:to>
      <xdr:col>6</xdr:col>
      <xdr:colOff>38100</xdr:colOff>
      <xdr:row>55</xdr:row>
      <xdr:rowOff>128935</xdr:rowOff>
    </xdr:to>
    <xdr:sp macro="" textlink="">
      <xdr:nvSpPr>
        <xdr:cNvPr id="147" name="楕円 146">
          <a:extLst>
            <a:ext uri="{FF2B5EF4-FFF2-40B4-BE49-F238E27FC236}">
              <a16:creationId xmlns:a16="http://schemas.microsoft.com/office/drawing/2014/main" xmlns="" id="{00000000-0008-0000-0700-000093000000}"/>
            </a:ext>
          </a:extLst>
        </xdr:cNvPr>
        <xdr:cNvSpPr/>
      </xdr:nvSpPr>
      <xdr:spPr>
        <a:xfrm>
          <a:off x="1079500" y="9457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53</xdr:row>
      <xdr:rowOff>145462</xdr:rowOff>
    </xdr:from>
    <xdr:ext cx="599010" cy="259045"/>
    <xdr:sp macro="" textlink="">
      <xdr:nvSpPr>
        <xdr:cNvPr id="148" name="テキスト ボックス 147">
          <a:extLst>
            <a:ext uri="{FF2B5EF4-FFF2-40B4-BE49-F238E27FC236}">
              <a16:creationId xmlns:a16="http://schemas.microsoft.com/office/drawing/2014/main" xmlns="" id="{00000000-0008-0000-0700-000094000000}"/>
            </a:ext>
          </a:extLst>
        </xdr:cNvPr>
        <xdr:cNvSpPr txBox="1"/>
      </xdr:nvSpPr>
      <xdr:spPr>
        <a:xfrm>
          <a:off x="830795" y="9232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xmlns=""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xmlns=""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xmlns=""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xmlns=""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xmlns=""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xmlns=""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xmlns=""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xmlns=""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xmlns=""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xmlns=""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a:extLst>
            <a:ext uri="{FF2B5EF4-FFF2-40B4-BE49-F238E27FC236}">
              <a16:creationId xmlns:a16="http://schemas.microsoft.com/office/drawing/2014/main" xmlns="" id="{00000000-0008-0000-0700-00009F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60" name="直線コネクタ 159">
          <a:extLst>
            <a:ext uri="{FF2B5EF4-FFF2-40B4-BE49-F238E27FC236}">
              <a16:creationId xmlns:a16="http://schemas.microsoft.com/office/drawing/2014/main" xmlns="" id="{00000000-0008-0000-0700-0000A0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1" name="テキスト ボックス 160">
          <a:extLst>
            <a:ext uri="{FF2B5EF4-FFF2-40B4-BE49-F238E27FC236}">
              <a16:creationId xmlns:a16="http://schemas.microsoft.com/office/drawing/2014/main" xmlns="" id="{00000000-0008-0000-0700-0000A1000000}"/>
            </a:ext>
          </a:extLst>
        </xdr:cNvPr>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xmlns=""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xmlns=""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4" name="直線コネクタ 163">
          <a:extLst>
            <a:ext uri="{FF2B5EF4-FFF2-40B4-BE49-F238E27FC236}">
              <a16:creationId xmlns:a16="http://schemas.microsoft.com/office/drawing/2014/main" xmlns="" id="{00000000-0008-0000-0700-0000A4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5" name="テキスト ボックス 164">
          <a:extLst>
            <a:ext uri="{FF2B5EF4-FFF2-40B4-BE49-F238E27FC236}">
              <a16:creationId xmlns:a16="http://schemas.microsoft.com/office/drawing/2014/main" xmlns="" id="{00000000-0008-0000-0700-0000A5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xmlns=""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xmlns=""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xmlns=""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10513</xdr:rowOff>
    </xdr:from>
    <xdr:to>
      <xdr:col>24</xdr:col>
      <xdr:colOff>62865</xdr:colOff>
      <xdr:row>77</xdr:row>
      <xdr:rowOff>164331</xdr:rowOff>
    </xdr:to>
    <xdr:cxnSp macro="">
      <xdr:nvCxnSpPr>
        <xdr:cNvPr id="169" name="直線コネクタ 168">
          <a:extLst>
            <a:ext uri="{FF2B5EF4-FFF2-40B4-BE49-F238E27FC236}">
              <a16:creationId xmlns:a16="http://schemas.microsoft.com/office/drawing/2014/main" xmlns="" id="{00000000-0008-0000-0700-0000A9000000}"/>
            </a:ext>
          </a:extLst>
        </xdr:cNvPr>
        <xdr:cNvCxnSpPr/>
      </xdr:nvCxnSpPr>
      <xdr:spPr>
        <a:xfrm flipV="1">
          <a:off x="4633595" y="12183463"/>
          <a:ext cx="1270" cy="1182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168158</xdr:rowOff>
    </xdr:from>
    <xdr:ext cx="599010" cy="259045"/>
    <xdr:sp macro="" textlink="">
      <xdr:nvSpPr>
        <xdr:cNvPr id="170" name="民生費最小値テキスト">
          <a:extLst>
            <a:ext uri="{FF2B5EF4-FFF2-40B4-BE49-F238E27FC236}">
              <a16:creationId xmlns:a16="http://schemas.microsoft.com/office/drawing/2014/main" xmlns="" id="{00000000-0008-0000-0700-0000AA000000}"/>
            </a:ext>
          </a:extLst>
        </xdr:cNvPr>
        <xdr:cNvSpPr txBox="1"/>
      </xdr:nvSpPr>
      <xdr:spPr>
        <a:xfrm>
          <a:off x="4686300" y="13369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164331</xdr:rowOff>
    </xdr:from>
    <xdr:to>
      <xdr:col>24</xdr:col>
      <xdr:colOff>152400</xdr:colOff>
      <xdr:row>77</xdr:row>
      <xdr:rowOff>164331</xdr:rowOff>
    </xdr:to>
    <xdr:cxnSp macro="">
      <xdr:nvCxnSpPr>
        <xdr:cNvPr id="171" name="直線コネクタ 170">
          <a:extLst>
            <a:ext uri="{FF2B5EF4-FFF2-40B4-BE49-F238E27FC236}">
              <a16:creationId xmlns:a16="http://schemas.microsoft.com/office/drawing/2014/main" xmlns="" id="{00000000-0008-0000-0700-0000AB000000}"/>
            </a:ext>
          </a:extLst>
        </xdr:cNvPr>
        <xdr:cNvCxnSpPr/>
      </xdr:nvCxnSpPr>
      <xdr:spPr>
        <a:xfrm>
          <a:off x="4546600" y="13365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128640</xdr:rowOff>
    </xdr:from>
    <xdr:ext cx="599010" cy="259045"/>
    <xdr:sp macro="" textlink="">
      <xdr:nvSpPr>
        <xdr:cNvPr id="172" name="民生費最大値テキスト">
          <a:extLst>
            <a:ext uri="{FF2B5EF4-FFF2-40B4-BE49-F238E27FC236}">
              <a16:creationId xmlns:a16="http://schemas.microsoft.com/office/drawing/2014/main" xmlns="" id="{00000000-0008-0000-0700-0000AC000000}"/>
            </a:ext>
          </a:extLst>
        </xdr:cNvPr>
        <xdr:cNvSpPr txBox="1"/>
      </xdr:nvSpPr>
      <xdr:spPr>
        <a:xfrm>
          <a:off x="4686300" y="11958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312,605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10513</xdr:rowOff>
    </xdr:from>
    <xdr:to>
      <xdr:col>24</xdr:col>
      <xdr:colOff>152400</xdr:colOff>
      <xdr:row>71</xdr:row>
      <xdr:rowOff>10513</xdr:rowOff>
    </xdr:to>
    <xdr:cxnSp macro="">
      <xdr:nvCxnSpPr>
        <xdr:cNvPr id="173" name="直線コネクタ 172">
          <a:extLst>
            <a:ext uri="{FF2B5EF4-FFF2-40B4-BE49-F238E27FC236}">
              <a16:creationId xmlns:a16="http://schemas.microsoft.com/office/drawing/2014/main" xmlns="" id="{00000000-0008-0000-0700-0000AD000000}"/>
            </a:ext>
          </a:extLst>
        </xdr:cNvPr>
        <xdr:cNvCxnSpPr/>
      </xdr:nvCxnSpPr>
      <xdr:spPr>
        <a:xfrm>
          <a:off x="4546600" y="1218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55656</xdr:rowOff>
    </xdr:from>
    <xdr:to>
      <xdr:col>24</xdr:col>
      <xdr:colOff>63500</xdr:colOff>
      <xdr:row>76</xdr:row>
      <xdr:rowOff>121149</xdr:rowOff>
    </xdr:to>
    <xdr:cxnSp macro="">
      <xdr:nvCxnSpPr>
        <xdr:cNvPr id="174" name="直線コネクタ 173">
          <a:extLst>
            <a:ext uri="{FF2B5EF4-FFF2-40B4-BE49-F238E27FC236}">
              <a16:creationId xmlns:a16="http://schemas.microsoft.com/office/drawing/2014/main" xmlns="" id="{00000000-0008-0000-0700-0000AE000000}"/>
            </a:ext>
          </a:extLst>
        </xdr:cNvPr>
        <xdr:cNvCxnSpPr/>
      </xdr:nvCxnSpPr>
      <xdr:spPr>
        <a:xfrm flipV="1">
          <a:off x="3797300" y="13085856"/>
          <a:ext cx="838200" cy="65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13010</xdr:rowOff>
    </xdr:from>
    <xdr:ext cx="599010" cy="259045"/>
    <xdr:sp macro="" textlink="">
      <xdr:nvSpPr>
        <xdr:cNvPr id="175" name="民生費平均値テキスト">
          <a:extLst>
            <a:ext uri="{FF2B5EF4-FFF2-40B4-BE49-F238E27FC236}">
              <a16:creationId xmlns:a16="http://schemas.microsoft.com/office/drawing/2014/main" xmlns="" id="{00000000-0008-0000-0700-0000AF000000}"/>
            </a:ext>
          </a:extLst>
        </xdr:cNvPr>
        <xdr:cNvSpPr txBox="1"/>
      </xdr:nvSpPr>
      <xdr:spPr>
        <a:xfrm>
          <a:off x="4686300" y="127003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161583</xdr:rowOff>
    </xdr:from>
    <xdr:to>
      <xdr:col>24</xdr:col>
      <xdr:colOff>114300</xdr:colOff>
      <xdr:row>75</xdr:row>
      <xdr:rowOff>91733</xdr:rowOff>
    </xdr:to>
    <xdr:sp macro="" textlink="">
      <xdr:nvSpPr>
        <xdr:cNvPr id="176" name="フローチャート: 判断 175">
          <a:extLst>
            <a:ext uri="{FF2B5EF4-FFF2-40B4-BE49-F238E27FC236}">
              <a16:creationId xmlns:a16="http://schemas.microsoft.com/office/drawing/2014/main" xmlns="" id="{00000000-0008-0000-0700-0000B0000000}"/>
            </a:ext>
          </a:extLst>
        </xdr:cNvPr>
        <xdr:cNvSpPr/>
      </xdr:nvSpPr>
      <xdr:spPr>
        <a:xfrm>
          <a:off x="4584700" y="12848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121149</xdr:rowOff>
    </xdr:from>
    <xdr:to>
      <xdr:col>19</xdr:col>
      <xdr:colOff>177800</xdr:colOff>
      <xdr:row>76</xdr:row>
      <xdr:rowOff>167943</xdr:rowOff>
    </xdr:to>
    <xdr:cxnSp macro="">
      <xdr:nvCxnSpPr>
        <xdr:cNvPr id="177" name="直線コネクタ 176">
          <a:extLst>
            <a:ext uri="{FF2B5EF4-FFF2-40B4-BE49-F238E27FC236}">
              <a16:creationId xmlns:a16="http://schemas.microsoft.com/office/drawing/2014/main" xmlns="" id="{00000000-0008-0000-0700-0000B1000000}"/>
            </a:ext>
          </a:extLst>
        </xdr:cNvPr>
        <xdr:cNvCxnSpPr/>
      </xdr:nvCxnSpPr>
      <xdr:spPr>
        <a:xfrm flipV="1">
          <a:off x="2908300" y="13151349"/>
          <a:ext cx="889000" cy="46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139278</xdr:rowOff>
    </xdr:from>
    <xdr:to>
      <xdr:col>20</xdr:col>
      <xdr:colOff>38100</xdr:colOff>
      <xdr:row>75</xdr:row>
      <xdr:rowOff>69428</xdr:rowOff>
    </xdr:to>
    <xdr:sp macro="" textlink="">
      <xdr:nvSpPr>
        <xdr:cNvPr id="178" name="フローチャート: 判断 177">
          <a:extLst>
            <a:ext uri="{FF2B5EF4-FFF2-40B4-BE49-F238E27FC236}">
              <a16:creationId xmlns:a16="http://schemas.microsoft.com/office/drawing/2014/main" xmlns="" id="{00000000-0008-0000-0700-0000B2000000}"/>
            </a:ext>
          </a:extLst>
        </xdr:cNvPr>
        <xdr:cNvSpPr/>
      </xdr:nvSpPr>
      <xdr:spPr>
        <a:xfrm>
          <a:off x="3746500" y="12826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85955</xdr:rowOff>
    </xdr:from>
    <xdr:ext cx="599010" cy="259045"/>
    <xdr:sp macro="" textlink="">
      <xdr:nvSpPr>
        <xdr:cNvPr id="179" name="テキスト ボックス 178">
          <a:extLst>
            <a:ext uri="{FF2B5EF4-FFF2-40B4-BE49-F238E27FC236}">
              <a16:creationId xmlns:a16="http://schemas.microsoft.com/office/drawing/2014/main" xmlns="" id="{00000000-0008-0000-0700-0000B3000000}"/>
            </a:ext>
          </a:extLst>
        </xdr:cNvPr>
        <xdr:cNvSpPr txBox="1"/>
      </xdr:nvSpPr>
      <xdr:spPr>
        <a:xfrm>
          <a:off x="3497795" y="12601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167943</xdr:rowOff>
    </xdr:from>
    <xdr:to>
      <xdr:col>15</xdr:col>
      <xdr:colOff>50800</xdr:colOff>
      <xdr:row>77</xdr:row>
      <xdr:rowOff>34858</xdr:rowOff>
    </xdr:to>
    <xdr:cxnSp macro="">
      <xdr:nvCxnSpPr>
        <xdr:cNvPr id="180" name="直線コネクタ 179">
          <a:extLst>
            <a:ext uri="{FF2B5EF4-FFF2-40B4-BE49-F238E27FC236}">
              <a16:creationId xmlns:a16="http://schemas.microsoft.com/office/drawing/2014/main" xmlns="" id="{00000000-0008-0000-0700-0000B4000000}"/>
            </a:ext>
          </a:extLst>
        </xdr:cNvPr>
        <xdr:cNvCxnSpPr/>
      </xdr:nvCxnSpPr>
      <xdr:spPr>
        <a:xfrm flipV="1">
          <a:off x="2019300" y="13198143"/>
          <a:ext cx="889000" cy="38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13753</xdr:rowOff>
    </xdr:from>
    <xdr:to>
      <xdr:col>15</xdr:col>
      <xdr:colOff>101600</xdr:colOff>
      <xdr:row>75</xdr:row>
      <xdr:rowOff>115353</xdr:rowOff>
    </xdr:to>
    <xdr:sp macro="" textlink="">
      <xdr:nvSpPr>
        <xdr:cNvPr id="181" name="フローチャート: 判断 180">
          <a:extLst>
            <a:ext uri="{FF2B5EF4-FFF2-40B4-BE49-F238E27FC236}">
              <a16:creationId xmlns:a16="http://schemas.microsoft.com/office/drawing/2014/main" xmlns="" id="{00000000-0008-0000-0700-0000B5000000}"/>
            </a:ext>
          </a:extLst>
        </xdr:cNvPr>
        <xdr:cNvSpPr/>
      </xdr:nvSpPr>
      <xdr:spPr>
        <a:xfrm>
          <a:off x="2857500" y="12872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131880</xdr:rowOff>
    </xdr:from>
    <xdr:ext cx="599010" cy="259045"/>
    <xdr:sp macro="" textlink="">
      <xdr:nvSpPr>
        <xdr:cNvPr id="182" name="テキスト ボックス 181">
          <a:extLst>
            <a:ext uri="{FF2B5EF4-FFF2-40B4-BE49-F238E27FC236}">
              <a16:creationId xmlns:a16="http://schemas.microsoft.com/office/drawing/2014/main" xmlns="" id="{00000000-0008-0000-0700-0000B6000000}"/>
            </a:ext>
          </a:extLst>
        </xdr:cNvPr>
        <xdr:cNvSpPr txBox="1"/>
      </xdr:nvSpPr>
      <xdr:spPr>
        <a:xfrm>
          <a:off x="2608795" y="12647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7941</xdr:rowOff>
    </xdr:from>
    <xdr:to>
      <xdr:col>10</xdr:col>
      <xdr:colOff>114300</xdr:colOff>
      <xdr:row>77</xdr:row>
      <xdr:rowOff>34858</xdr:rowOff>
    </xdr:to>
    <xdr:cxnSp macro="">
      <xdr:nvCxnSpPr>
        <xdr:cNvPr id="183" name="直線コネクタ 182">
          <a:extLst>
            <a:ext uri="{FF2B5EF4-FFF2-40B4-BE49-F238E27FC236}">
              <a16:creationId xmlns:a16="http://schemas.microsoft.com/office/drawing/2014/main" xmlns="" id="{00000000-0008-0000-0700-0000B7000000}"/>
            </a:ext>
          </a:extLst>
        </xdr:cNvPr>
        <xdr:cNvCxnSpPr/>
      </xdr:nvCxnSpPr>
      <xdr:spPr>
        <a:xfrm>
          <a:off x="1130300" y="13209591"/>
          <a:ext cx="889000" cy="26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75407</xdr:rowOff>
    </xdr:from>
    <xdr:to>
      <xdr:col>10</xdr:col>
      <xdr:colOff>165100</xdr:colOff>
      <xdr:row>76</xdr:row>
      <xdr:rowOff>5556</xdr:rowOff>
    </xdr:to>
    <xdr:sp macro="" textlink="">
      <xdr:nvSpPr>
        <xdr:cNvPr id="184" name="フローチャート: 判断 183">
          <a:extLst>
            <a:ext uri="{FF2B5EF4-FFF2-40B4-BE49-F238E27FC236}">
              <a16:creationId xmlns:a16="http://schemas.microsoft.com/office/drawing/2014/main" xmlns="" id="{00000000-0008-0000-0700-0000B8000000}"/>
            </a:ext>
          </a:extLst>
        </xdr:cNvPr>
        <xdr:cNvSpPr/>
      </xdr:nvSpPr>
      <xdr:spPr>
        <a:xfrm>
          <a:off x="1968500" y="1293415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22084</xdr:rowOff>
    </xdr:from>
    <xdr:ext cx="599010" cy="259045"/>
    <xdr:sp macro="" textlink="">
      <xdr:nvSpPr>
        <xdr:cNvPr id="185" name="テキスト ボックス 184">
          <a:extLst>
            <a:ext uri="{FF2B5EF4-FFF2-40B4-BE49-F238E27FC236}">
              <a16:creationId xmlns:a16="http://schemas.microsoft.com/office/drawing/2014/main" xmlns="" id="{00000000-0008-0000-0700-0000B9000000}"/>
            </a:ext>
          </a:extLst>
        </xdr:cNvPr>
        <xdr:cNvSpPr txBox="1"/>
      </xdr:nvSpPr>
      <xdr:spPr>
        <a:xfrm>
          <a:off x="1719795" y="12709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72710</xdr:rowOff>
    </xdr:from>
    <xdr:to>
      <xdr:col>6</xdr:col>
      <xdr:colOff>38100</xdr:colOff>
      <xdr:row>76</xdr:row>
      <xdr:rowOff>2859</xdr:rowOff>
    </xdr:to>
    <xdr:sp macro="" textlink="">
      <xdr:nvSpPr>
        <xdr:cNvPr id="186" name="フローチャート: 判断 185">
          <a:extLst>
            <a:ext uri="{FF2B5EF4-FFF2-40B4-BE49-F238E27FC236}">
              <a16:creationId xmlns:a16="http://schemas.microsoft.com/office/drawing/2014/main" xmlns="" id="{00000000-0008-0000-0700-0000BA000000}"/>
            </a:ext>
          </a:extLst>
        </xdr:cNvPr>
        <xdr:cNvSpPr/>
      </xdr:nvSpPr>
      <xdr:spPr>
        <a:xfrm>
          <a:off x="1079500" y="1293146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19387</xdr:rowOff>
    </xdr:from>
    <xdr:ext cx="599010" cy="259045"/>
    <xdr:sp macro="" textlink="">
      <xdr:nvSpPr>
        <xdr:cNvPr id="187" name="テキスト ボックス 186">
          <a:extLst>
            <a:ext uri="{FF2B5EF4-FFF2-40B4-BE49-F238E27FC236}">
              <a16:creationId xmlns:a16="http://schemas.microsoft.com/office/drawing/2014/main" xmlns="" id="{00000000-0008-0000-0700-0000BB000000}"/>
            </a:ext>
          </a:extLst>
        </xdr:cNvPr>
        <xdr:cNvSpPr txBox="1"/>
      </xdr:nvSpPr>
      <xdr:spPr>
        <a:xfrm>
          <a:off x="830795" y="12706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xmlns=""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xmlns=""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xmlns=""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xmlns=""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xmlns=""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4856</xdr:rowOff>
    </xdr:from>
    <xdr:to>
      <xdr:col>24</xdr:col>
      <xdr:colOff>114300</xdr:colOff>
      <xdr:row>76</xdr:row>
      <xdr:rowOff>106456</xdr:rowOff>
    </xdr:to>
    <xdr:sp macro="" textlink="">
      <xdr:nvSpPr>
        <xdr:cNvPr id="193" name="楕円 192">
          <a:extLst>
            <a:ext uri="{FF2B5EF4-FFF2-40B4-BE49-F238E27FC236}">
              <a16:creationId xmlns:a16="http://schemas.microsoft.com/office/drawing/2014/main" xmlns="" id="{00000000-0008-0000-0700-0000C1000000}"/>
            </a:ext>
          </a:extLst>
        </xdr:cNvPr>
        <xdr:cNvSpPr/>
      </xdr:nvSpPr>
      <xdr:spPr>
        <a:xfrm>
          <a:off x="4584700" y="13035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154733</xdr:rowOff>
    </xdr:from>
    <xdr:ext cx="599010" cy="259045"/>
    <xdr:sp macro="" textlink="">
      <xdr:nvSpPr>
        <xdr:cNvPr id="194" name="民生費該当値テキスト">
          <a:extLst>
            <a:ext uri="{FF2B5EF4-FFF2-40B4-BE49-F238E27FC236}">
              <a16:creationId xmlns:a16="http://schemas.microsoft.com/office/drawing/2014/main" xmlns="" id="{00000000-0008-0000-0700-0000C2000000}"/>
            </a:ext>
          </a:extLst>
        </xdr:cNvPr>
        <xdr:cNvSpPr txBox="1"/>
      </xdr:nvSpPr>
      <xdr:spPr>
        <a:xfrm>
          <a:off x="4686300" y="13013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70349</xdr:rowOff>
    </xdr:from>
    <xdr:to>
      <xdr:col>20</xdr:col>
      <xdr:colOff>38100</xdr:colOff>
      <xdr:row>77</xdr:row>
      <xdr:rowOff>499</xdr:rowOff>
    </xdr:to>
    <xdr:sp macro="" textlink="">
      <xdr:nvSpPr>
        <xdr:cNvPr id="195" name="楕円 194">
          <a:extLst>
            <a:ext uri="{FF2B5EF4-FFF2-40B4-BE49-F238E27FC236}">
              <a16:creationId xmlns:a16="http://schemas.microsoft.com/office/drawing/2014/main" xmlns="" id="{00000000-0008-0000-0700-0000C3000000}"/>
            </a:ext>
          </a:extLst>
        </xdr:cNvPr>
        <xdr:cNvSpPr/>
      </xdr:nvSpPr>
      <xdr:spPr>
        <a:xfrm>
          <a:off x="3746500" y="13100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163076</xdr:rowOff>
    </xdr:from>
    <xdr:ext cx="599010" cy="259045"/>
    <xdr:sp macro="" textlink="">
      <xdr:nvSpPr>
        <xdr:cNvPr id="196" name="テキスト ボックス 195">
          <a:extLst>
            <a:ext uri="{FF2B5EF4-FFF2-40B4-BE49-F238E27FC236}">
              <a16:creationId xmlns:a16="http://schemas.microsoft.com/office/drawing/2014/main" xmlns="" id="{00000000-0008-0000-0700-0000C4000000}"/>
            </a:ext>
          </a:extLst>
        </xdr:cNvPr>
        <xdr:cNvSpPr txBox="1"/>
      </xdr:nvSpPr>
      <xdr:spPr>
        <a:xfrm>
          <a:off x="3497795" y="13193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117143</xdr:rowOff>
    </xdr:from>
    <xdr:to>
      <xdr:col>15</xdr:col>
      <xdr:colOff>101600</xdr:colOff>
      <xdr:row>77</xdr:row>
      <xdr:rowOff>47293</xdr:rowOff>
    </xdr:to>
    <xdr:sp macro="" textlink="">
      <xdr:nvSpPr>
        <xdr:cNvPr id="197" name="楕円 196">
          <a:extLst>
            <a:ext uri="{FF2B5EF4-FFF2-40B4-BE49-F238E27FC236}">
              <a16:creationId xmlns:a16="http://schemas.microsoft.com/office/drawing/2014/main" xmlns="" id="{00000000-0008-0000-0700-0000C5000000}"/>
            </a:ext>
          </a:extLst>
        </xdr:cNvPr>
        <xdr:cNvSpPr/>
      </xdr:nvSpPr>
      <xdr:spPr>
        <a:xfrm>
          <a:off x="2857500" y="13147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38420</xdr:rowOff>
    </xdr:from>
    <xdr:ext cx="599010" cy="259045"/>
    <xdr:sp macro="" textlink="">
      <xdr:nvSpPr>
        <xdr:cNvPr id="198" name="テキスト ボックス 197">
          <a:extLst>
            <a:ext uri="{FF2B5EF4-FFF2-40B4-BE49-F238E27FC236}">
              <a16:creationId xmlns:a16="http://schemas.microsoft.com/office/drawing/2014/main" xmlns="" id="{00000000-0008-0000-0700-0000C6000000}"/>
            </a:ext>
          </a:extLst>
        </xdr:cNvPr>
        <xdr:cNvSpPr txBox="1"/>
      </xdr:nvSpPr>
      <xdr:spPr>
        <a:xfrm>
          <a:off x="2608795" y="13240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155508</xdr:rowOff>
    </xdr:from>
    <xdr:to>
      <xdr:col>10</xdr:col>
      <xdr:colOff>165100</xdr:colOff>
      <xdr:row>77</xdr:row>
      <xdr:rowOff>85658</xdr:rowOff>
    </xdr:to>
    <xdr:sp macro="" textlink="">
      <xdr:nvSpPr>
        <xdr:cNvPr id="199" name="楕円 198">
          <a:extLst>
            <a:ext uri="{FF2B5EF4-FFF2-40B4-BE49-F238E27FC236}">
              <a16:creationId xmlns:a16="http://schemas.microsoft.com/office/drawing/2014/main" xmlns="" id="{00000000-0008-0000-0700-0000C7000000}"/>
            </a:ext>
          </a:extLst>
        </xdr:cNvPr>
        <xdr:cNvSpPr/>
      </xdr:nvSpPr>
      <xdr:spPr>
        <a:xfrm>
          <a:off x="1968500" y="13185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76785</xdr:rowOff>
    </xdr:from>
    <xdr:ext cx="599010" cy="259045"/>
    <xdr:sp macro="" textlink="">
      <xdr:nvSpPr>
        <xdr:cNvPr id="200" name="テキスト ボックス 199">
          <a:extLst>
            <a:ext uri="{FF2B5EF4-FFF2-40B4-BE49-F238E27FC236}">
              <a16:creationId xmlns:a16="http://schemas.microsoft.com/office/drawing/2014/main" xmlns="" id="{00000000-0008-0000-0700-0000C8000000}"/>
            </a:ext>
          </a:extLst>
        </xdr:cNvPr>
        <xdr:cNvSpPr txBox="1"/>
      </xdr:nvSpPr>
      <xdr:spPr>
        <a:xfrm>
          <a:off x="1719795" y="13278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128591</xdr:rowOff>
    </xdr:from>
    <xdr:to>
      <xdr:col>6</xdr:col>
      <xdr:colOff>38100</xdr:colOff>
      <xdr:row>77</xdr:row>
      <xdr:rowOff>58741</xdr:rowOff>
    </xdr:to>
    <xdr:sp macro="" textlink="">
      <xdr:nvSpPr>
        <xdr:cNvPr id="201" name="楕円 200">
          <a:extLst>
            <a:ext uri="{FF2B5EF4-FFF2-40B4-BE49-F238E27FC236}">
              <a16:creationId xmlns:a16="http://schemas.microsoft.com/office/drawing/2014/main" xmlns="" id="{00000000-0008-0000-0700-0000C9000000}"/>
            </a:ext>
          </a:extLst>
        </xdr:cNvPr>
        <xdr:cNvSpPr/>
      </xdr:nvSpPr>
      <xdr:spPr>
        <a:xfrm>
          <a:off x="1079500" y="13158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49868</xdr:rowOff>
    </xdr:from>
    <xdr:ext cx="599010" cy="259045"/>
    <xdr:sp macro="" textlink="">
      <xdr:nvSpPr>
        <xdr:cNvPr id="202" name="テキスト ボックス 201">
          <a:extLst>
            <a:ext uri="{FF2B5EF4-FFF2-40B4-BE49-F238E27FC236}">
              <a16:creationId xmlns:a16="http://schemas.microsoft.com/office/drawing/2014/main" xmlns="" id="{00000000-0008-0000-0700-0000CA000000}"/>
            </a:ext>
          </a:extLst>
        </xdr:cNvPr>
        <xdr:cNvSpPr txBox="1"/>
      </xdr:nvSpPr>
      <xdr:spPr>
        <a:xfrm>
          <a:off x="830795" y="13251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xmlns=""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xmlns=""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xmlns=""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xmlns=""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xmlns=""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xmlns=""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xmlns=""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xmlns=""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xmlns=""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xmlns=""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xmlns="" id="{00000000-0008-0000-07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a:extLst>
            <a:ext uri="{FF2B5EF4-FFF2-40B4-BE49-F238E27FC236}">
              <a16:creationId xmlns:a16="http://schemas.microsoft.com/office/drawing/2014/main" xmlns="" id="{00000000-0008-0000-0700-0000D6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xmlns="" id="{00000000-0008-0000-07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xmlns="" id="{00000000-0008-0000-07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xmlns="" id="{00000000-0008-0000-07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xmlns="" id="{00000000-0008-0000-07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xmlns="" id="{00000000-0008-0000-07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xmlns="" id="{00000000-0008-0000-07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xmlns="" id="{00000000-0008-0000-07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xmlns="" id="{00000000-0008-0000-07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xmlns=""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xmlns="" id="{00000000-0008-0000-07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xmlns=""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37401</xdr:rowOff>
    </xdr:from>
    <xdr:to>
      <xdr:col>24</xdr:col>
      <xdr:colOff>62865</xdr:colOff>
      <xdr:row>98</xdr:row>
      <xdr:rowOff>40176</xdr:rowOff>
    </xdr:to>
    <xdr:cxnSp macro="">
      <xdr:nvCxnSpPr>
        <xdr:cNvPr id="226" name="直線コネクタ 225">
          <a:extLst>
            <a:ext uri="{FF2B5EF4-FFF2-40B4-BE49-F238E27FC236}">
              <a16:creationId xmlns:a16="http://schemas.microsoft.com/office/drawing/2014/main" xmlns="" id="{00000000-0008-0000-0700-0000E2000000}"/>
            </a:ext>
          </a:extLst>
        </xdr:cNvPr>
        <xdr:cNvCxnSpPr/>
      </xdr:nvCxnSpPr>
      <xdr:spPr>
        <a:xfrm flipV="1">
          <a:off x="4633595" y="15467901"/>
          <a:ext cx="1270" cy="1374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44003</xdr:rowOff>
    </xdr:from>
    <xdr:ext cx="534377" cy="259045"/>
    <xdr:sp macro="" textlink="">
      <xdr:nvSpPr>
        <xdr:cNvPr id="227" name="衛生費最小値テキスト">
          <a:extLst>
            <a:ext uri="{FF2B5EF4-FFF2-40B4-BE49-F238E27FC236}">
              <a16:creationId xmlns:a16="http://schemas.microsoft.com/office/drawing/2014/main" xmlns="" id="{00000000-0008-0000-0700-0000E3000000}"/>
            </a:ext>
          </a:extLst>
        </xdr:cNvPr>
        <xdr:cNvSpPr txBox="1"/>
      </xdr:nvSpPr>
      <xdr:spPr>
        <a:xfrm>
          <a:off x="4686300" y="16846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40176</xdr:rowOff>
    </xdr:from>
    <xdr:to>
      <xdr:col>24</xdr:col>
      <xdr:colOff>152400</xdr:colOff>
      <xdr:row>98</xdr:row>
      <xdr:rowOff>40176</xdr:rowOff>
    </xdr:to>
    <xdr:cxnSp macro="">
      <xdr:nvCxnSpPr>
        <xdr:cNvPr id="228" name="直線コネクタ 227">
          <a:extLst>
            <a:ext uri="{FF2B5EF4-FFF2-40B4-BE49-F238E27FC236}">
              <a16:creationId xmlns:a16="http://schemas.microsoft.com/office/drawing/2014/main" xmlns="" id="{00000000-0008-0000-0700-0000E4000000}"/>
            </a:ext>
          </a:extLst>
        </xdr:cNvPr>
        <xdr:cNvCxnSpPr/>
      </xdr:nvCxnSpPr>
      <xdr:spPr>
        <a:xfrm>
          <a:off x="4546600" y="16842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155528</xdr:rowOff>
    </xdr:from>
    <xdr:ext cx="599010" cy="259045"/>
    <xdr:sp macro="" textlink="">
      <xdr:nvSpPr>
        <xdr:cNvPr id="229" name="衛生費最大値テキスト">
          <a:extLst>
            <a:ext uri="{FF2B5EF4-FFF2-40B4-BE49-F238E27FC236}">
              <a16:creationId xmlns:a16="http://schemas.microsoft.com/office/drawing/2014/main" xmlns="" id="{00000000-0008-0000-0700-0000E5000000}"/>
            </a:ext>
          </a:extLst>
        </xdr:cNvPr>
        <xdr:cNvSpPr txBox="1"/>
      </xdr:nvSpPr>
      <xdr:spPr>
        <a:xfrm>
          <a:off x="4686300" y="15243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203,425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37401</xdr:rowOff>
    </xdr:from>
    <xdr:to>
      <xdr:col>24</xdr:col>
      <xdr:colOff>152400</xdr:colOff>
      <xdr:row>90</xdr:row>
      <xdr:rowOff>37401</xdr:rowOff>
    </xdr:to>
    <xdr:cxnSp macro="">
      <xdr:nvCxnSpPr>
        <xdr:cNvPr id="230" name="直線コネクタ 229">
          <a:extLst>
            <a:ext uri="{FF2B5EF4-FFF2-40B4-BE49-F238E27FC236}">
              <a16:creationId xmlns:a16="http://schemas.microsoft.com/office/drawing/2014/main" xmlns="" id="{00000000-0008-0000-0700-0000E6000000}"/>
            </a:ext>
          </a:extLst>
        </xdr:cNvPr>
        <xdr:cNvCxnSpPr/>
      </xdr:nvCxnSpPr>
      <xdr:spPr>
        <a:xfrm>
          <a:off x="4546600" y="15467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87647</xdr:rowOff>
    </xdr:from>
    <xdr:to>
      <xdr:col>24</xdr:col>
      <xdr:colOff>63500</xdr:colOff>
      <xdr:row>97</xdr:row>
      <xdr:rowOff>103780</xdr:rowOff>
    </xdr:to>
    <xdr:cxnSp macro="">
      <xdr:nvCxnSpPr>
        <xdr:cNvPr id="231" name="直線コネクタ 230">
          <a:extLst>
            <a:ext uri="{FF2B5EF4-FFF2-40B4-BE49-F238E27FC236}">
              <a16:creationId xmlns:a16="http://schemas.microsoft.com/office/drawing/2014/main" xmlns="" id="{00000000-0008-0000-0700-0000E7000000}"/>
            </a:ext>
          </a:extLst>
        </xdr:cNvPr>
        <xdr:cNvCxnSpPr/>
      </xdr:nvCxnSpPr>
      <xdr:spPr>
        <a:xfrm flipV="1">
          <a:off x="3797300" y="16718297"/>
          <a:ext cx="838200" cy="16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70400</xdr:rowOff>
    </xdr:from>
    <xdr:ext cx="534377" cy="259045"/>
    <xdr:sp macro="" textlink="">
      <xdr:nvSpPr>
        <xdr:cNvPr id="232" name="衛生費平均値テキスト">
          <a:extLst>
            <a:ext uri="{FF2B5EF4-FFF2-40B4-BE49-F238E27FC236}">
              <a16:creationId xmlns:a16="http://schemas.microsoft.com/office/drawing/2014/main" xmlns="" id="{00000000-0008-0000-0700-0000E8000000}"/>
            </a:ext>
          </a:extLst>
        </xdr:cNvPr>
        <xdr:cNvSpPr txBox="1"/>
      </xdr:nvSpPr>
      <xdr:spPr>
        <a:xfrm>
          <a:off x="4686300" y="161867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47523</xdr:rowOff>
    </xdr:from>
    <xdr:to>
      <xdr:col>24</xdr:col>
      <xdr:colOff>114300</xdr:colOff>
      <xdr:row>95</xdr:row>
      <xdr:rowOff>149123</xdr:rowOff>
    </xdr:to>
    <xdr:sp macro="" textlink="">
      <xdr:nvSpPr>
        <xdr:cNvPr id="233" name="フローチャート: 判断 232">
          <a:extLst>
            <a:ext uri="{FF2B5EF4-FFF2-40B4-BE49-F238E27FC236}">
              <a16:creationId xmlns:a16="http://schemas.microsoft.com/office/drawing/2014/main" xmlns="" id="{00000000-0008-0000-0700-0000E9000000}"/>
            </a:ext>
          </a:extLst>
        </xdr:cNvPr>
        <xdr:cNvSpPr/>
      </xdr:nvSpPr>
      <xdr:spPr>
        <a:xfrm>
          <a:off x="4584700" y="16335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101555</xdr:rowOff>
    </xdr:from>
    <xdr:to>
      <xdr:col>19</xdr:col>
      <xdr:colOff>177800</xdr:colOff>
      <xdr:row>97</xdr:row>
      <xdr:rowOff>103780</xdr:rowOff>
    </xdr:to>
    <xdr:cxnSp macro="">
      <xdr:nvCxnSpPr>
        <xdr:cNvPr id="234" name="直線コネクタ 233">
          <a:extLst>
            <a:ext uri="{FF2B5EF4-FFF2-40B4-BE49-F238E27FC236}">
              <a16:creationId xmlns:a16="http://schemas.microsoft.com/office/drawing/2014/main" xmlns="" id="{00000000-0008-0000-0700-0000EA000000}"/>
            </a:ext>
          </a:extLst>
        </xdr:cNvPr>
        <xdr:cNvCxnSpPr/>
      </xdr:nvCxnSpPr>
      <xdr:spPr>
        <a:xfrm>
          <a:off x="2908300" y="16732205"/>
          <a:ext cx="889000" cy="2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23710</xdr:rowOff>
    </xdr:from>
    <xdr:to>
      <xdr:col>20</xdr:col>
      <xdr:colOff>38100</xdr:colOff>
      <xdr:row>95</xdr:row>
      <xdr:rowOff>125310</xdr:rowOff>
    </xdr:to>
    <xdr:sp macro="" textlink="">
      <xdr:nvSpPr>
        <xdr:cNvPr id="235" name="フローチャート: 判断 234">
          <a:extLst>
            <a:ext uri="{FF2B5EF4-FFF2-40B4-BE49-F238E27FC236}">
              <a16:creationId xmlns:a16="http://schemas.microsoft.com/office/drawing/2014/main" xmlns="" id="{00000000-0008-0000-0700-0000EB000000}"/>
            </a:ext>
          </a:extLst>
        </xdr:cNvPr>
        <xdr:cNvSpPr/>
      </xdr:nvSpPr>
      <xdr:spPr>
        <a:xfrm>
          <a:off x="3746500" y="1631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141837</xdr:rowOff>
    </xdr:from>
    <xdr:ext cx="534377" cy="259045"/>
    <xdr:sp macro="" textlink="">
      <xdr:nvSpPr>
        <xdr:cNvPr id="236" name="テキスト ボックス 235">
          <a:extLst>
            <a:ext uri="{FF2B5EF4-FFF2-40B4-BE49-F238E27FC236}">
              <a16:creationId xmlns:a16="http://schemas.microsoft.com/office/drawing/2014/main" xmlns="" id="{00000000-0008-0000-0700-0000EC000000}"/>
            </a:ext>
          </a:extLst>
        </xdr:cNvPr>
        <xdr:cNvSpPr txBox="1"/>
      </xdr:nvSpPr>
      <xdr:spPr>
        <a:xfrm>
          <a:off x="3530111" y="1608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101555</xdr:rowOff>
    </xdr:from>
    <xdr:to>
      <xdr:col>15</xdr:col>
      <xdr:colOff>50800</xdr:colOff>
      <xdr:row>97</xdr:row>
      <xdr:rowOff>113381</xdr:rowOff>
    </xdr:to>
    <xdr:cxnSp macro="">
      <xdr:nvCxnSpPr>
        <xdr:cNvPr id="237" name="直線コネクタ 236">
          <a:extLst>
            <a:ext uri="{FF2B5EF4-FFF2-40B4-BE49-F238E27FC236}">
              <a16:creationId xmlns:a16="http://schemas.microsoft.com/office/drawing/2014/main" xmlns="" id="{00000000-0008-0000-0700-0000ED000000}"/>
            </a:ext>
          </a:extLst>
        </xdr:cNvPr>
        <xdr:cNvCxnSpPr/>
      </xdr:nvCxnSpPr>
      <xdr:spPr>
        <a:xfrm flipV="1">
          <a:off x="2019300" y="16732205"/>
          <a:ext cx="889000" cy="11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58679</xdr:rowOff>
    </xdr:from>
    <xdr:to>
      <xdr:col>15</xdr:col>
      <xdr:colOff>101600</xdr:colOff>
      <xdr:row>95</xdr:row>
      <xdr:rowOff>160279</xdr:rowOff>
    </xdr:to>
    <xdr:sp macro="" textlink="">
      <xdr:nvSpPr>
        <xdr:cNvPr id="238" name="フローチャート: 判断 237">
          <a:extLst>
            <a:ext uri="{FF2B5EF4-FFF2-40B4-BE49-F238E27FC236}">
              <a16:creationId xmlns:a16="http://schemas.microsoft.com/office/drawing/2014/main" xmlns="" id="{00000000-0008-0000-0700-0000EE000000}"/>
            </a:ext>
          </a:extLst>
        </xdr:cNvPr>
        <xdr:cNvSpPr/>
      </xdr:nvSpPr>
      <xdr:spPr>
        <a:xfrm>
          <a:off x="2857500" y="16346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5356</xdr:rowOff>
    </xdr:from>
    <xdr:ext cx="534377" cy="259045"/>
    <xdr:sp macro="" textlink="">
      <xdr:nvSpPr>
        <xdr:cNvPr id="239" name="テキスト ボックス 238">
          <a:extLst>
            <a:ext uri="{FF2B5EF4-FFF2-40B4-BE49-F238E27FC236}">
              <a16:creationId xmlns:a16="http://schemas.microsoft.com/office/drawing/2014/main" xmlns="" id="{00000000-0008-0000-0700-0000EF000000}"/>
            </a:ext>
          </a:extLst>
        </xdr:cNvPr>
        <xdr:cNvSpPr txBox="1"/>
      </xdr:nvSpPr>
      <xdr:spPr>
        <a:xfrm>
          <a:off x="2641111" y="16121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156800</xdr:rowOff>
    </xdr:from>
    <xdr:to>
      <xdr:col>10</xdr:col>
      <xdr:colOff>114300</xdr:colOff>
      <xdr:row>97</xdr:row>
      <xdr:rowOff>113381</xdr:rowOff>
    </xdr:to>
    <xdr:cxnSp macro="">
      <xdr:nvCxnSpPr>
        <xdr:cNvPr id="240" name="直線コネクタ 239">
          <a:extLst>
            <a:ext uri="{FF2B5EF4-FFF2-40B4-BE49-F238E27FC236}">
              <a16:creationId xmlns:a16="http://schemas.microsoft.com/office/drawing/2014/main" xmlns="" id="{00000000-0008-0000-0700-0000F0000000}"/>
            </a:ext>
          </a:extLst>
        </xdr:cNvPr>
        <xdr:cNvCxnSpPr/>
      </xdr:nvCxnSpPr>
      <xdr:spPr>
        <a:xfrm>
          <a:off x="1130300" y="16616000"/>
          <a:ext cx="889000" cy="128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82919</xdr:rowOff>
    </xdr:from>
    <xdr:to>
      <xdr:col>10</xdr:col>
      <xdr:colOff>165100</xdr:colOff>
      <xdr:row>96</xdr:row>
      <xdr:rowOff>13069</xdr:rowOff>
    </xdr:to>
    <xdr:sp macro="" textlink="">
      <xdr:nvSpPr>
        <xdr:cNvPr id="241" name="フローチャート: 判断 240">
          <a:extLst>
            <a:ext uri="{FF2B5EF4-FFF2-40B4-BE49-F238E27FC236}">
              <a16:creationId xmlns:a16="http://schemas.microsoft.com/office/drawing/2014/main" xmlns="" id="{00000000-0008-0000-0700-0000F1000000}"/>
            </a:ext>
          </a:extLst>
        </xdr:cNvPr>
        <xdr:cNvSpPr/>
      </xdr:nvSpPr>
      <xdr:spPr>
        <a:xfrm>
          <a:off x="1968500" y="16370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29596</xdr:rowOff>
    </xdr:from>
    <xdr:ext cx="534377" cy="259045"/>
    <xdr:sp macro="" textlink="">
      <xdr:nvSpPr>
        <xdr:cNvPr id="242" name="テキスト ボックス 241">
          <a:extLst>
            <a:ext uri="{FF2B5EF4-FFF2-40B4-BE49-F238E27FC236}">
              <a16:creationId xmlns:a16="http://schemas.microsoft.com/office/drawing/2014/main" xmlns="" id="{00000000-0008-0000-0700-0000F2000000}"/>
            </a:ext>
          </a:extLst>
        </xdr:cNvPr>
        <xdr:cNvSpPr txBox="1"/>
      </xdr:nvSpPr>
      <xdr:spPr>
        <a:xfrm>
          <a:off x="1752111" y="16145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58519</xdr:rowOff>
    </xdr:from>
    <xdr:to>
      <xdr:col>6</xdr:col>
      <xdr:colOff>38100</xdr:colOff>
      <xdr:row>95</xdr:row>
      <xdr:rowOff>160119</xdr:rowOff>
    </xdr:to>
    <xdr:sp macro="" textlink="">
      <xdr:nvSpPr>
        <xdr:cNvPr id="243" name="フローチャート: 判断 242">
          <a:extLst>
            <a:ext uri="{FF2B5EF4-FFF2-40B4-BE49-F238E27FC236}">
              <a16:creationId xmlns:a16="http://schemas.microsoft.com/office/drawing/2014/main" xmlns="" id="{00000000-0008-0000-0700-0000F3000000}"/>
            </a:ext>
          </a:extLst>
        </xdr:cNvPr>
        <xdr:cNvSpPr/>
      </xdr:nvSpPr>
      <xdr:spPr>
        <a:xfrm>
          <a:off x="1079500" y="16346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5196</xdr:rowOff>
    </xdr:from>
    <xdr:ext cx="534377" cy="259045"/>
    <xdr:sp macro="" textlink="">
      <xdr:nvSpPr>
        <xdr:cNvPr id="244" name="テキスト ボックス 243">
          <a:extLst>
            <a:ext uri="{FF2B5EF4-FFF2-40B4-BE49-F238E27FC236}">
              <a16:creationId xmlns:a16="http://schemas.microsoft.com/office/drawing/2014/main" xmlns="" id="{00000000-0008-0000-0700-0000F4000000}"/>
            </a:ext>
          </a:extLst>
        </xdr:cNvPr>
        <xdr:cNvSpPr txBox="1"/>
      </xdr:nvSpPr>
      <xdr:spPr>
        <a:xfrm>
          <a:off x="863111" y="16121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xmlns=""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xmlns=""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xmlns=""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xmlns=""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xmlns=""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36847</xdr:rowOff>
    </xdr:from>
    <xdr:to>
      <xdr:col>24</xdr:col>
      <xdr:colOff>114300</xdr:colOff>
      <xdr:row>97</xdr:row>
      <xdr:rowOff>138447</xdr:rowOff>
    </xdr:to>
    <xdr:sp macro="" textlink="">
      <xdr:nvSpPr>
        <xdr:cNvPr id="250" name="楕円 249">
          <a:extLst>
            <a:ext uri="{FF2B5EF4-FFF2-40B4-BE49-F238E27FC236}">
              <a16:creationId xmlns:a16="http://schemas.microsoft.com/office/drawing/2014/main" xmlns="" id="{00000000-0008-0000-0700-0000FA000000}"/>
            </a:ext>
          </a:extLst>
        </xdr:cNvPr>
        <xdr:cNvSpPr/>
      </xdr:nvSpPr>
      <xdr:spPr>
        <a:xfrm>
          <a:off x="4584700" y="16667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123224</xdr:rowOff>
    </xdr:from>
    <xdr:ext cx="534377" cy="259045"/>
    <xdr:sp macro="" textlink="">
      <xdr:nvSpPr>
        <xdr:cNvPr id="251" name="衛生費該当値テキスト">
          <a:extLst>
            <a:ext uri="{FF2B5EF4-FFF2-40B4-BE49-F238E27FC236}">
              <a16:creationId xmlns:a16="http://schemas.microsoft.com/office/drawing/2014/main" xmlns="" id="{00000000-0008-0000-0700-0000FB000000}"/>
            </a:ext>
          </a:extLst>
        </xdr:cNvPr>
        <xdr:cNvSpPr txBox="1"/>
      </xdr:nvSpPr>
      <xdr:spPr>
        <a:xfrm>
          <a:off x="4686300" y="16582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52980</xdr:rowOff>
    </xdr:from>
    <xdr:to>
      <xdr:col>20</xdr:col>
      <xdr:colOff>38100</xdr:colOff>
      <xdr:row>97</xdr:row>
      <xdr:rowOff>154580</xdr:rowOff>
    </xdr:to>
    <xdr:sp macro="" textlink="">
      <xdr:nvSpPr>
        <xdr:cNvPr id="252" name="楕円 251">
          <a:extLst>
            <a:ext uri="{FF2B5EF4-FFF2-40B4-BE49-F238E27FC236}">
              <a16:creationId xmlns:a16="http://schemas.microsoft.com/office/drawing/2014/main" xmlns="" id="{00000000-0008-0000-0700-0000FC000000}"/>
            </a:ext>
          </a:extLst>
        </xdr:cNvPr>
        <xdr:cNvSpPr/>
      </xdr:nvSpPr>
      <xdr:spPr>
        <a:xfrm>
          <a:off x="3746500" y="16683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145707</xdr:rowOff>
    </xdr:from>
    <xdr:ext cx="534377" cy="259045"/>
    <xdr:sp macro="" textlink="">
      <xdr:nvSpPr>
        <xdr:cNvPr id="253" name="テキスト ボックス 252">
          <a:extLst>
            <a:ext uri="{FF2B5EF4-FFF2-40B4-BE49-F238E27FC236}">
              <a16:creationId xmlns:a16="http://schemas.microsoft.com/office/drawing/2014/main" xmlns="" id="{00000000-0008-0000-0700-0000FD000000}"/>
            </a:ext>
          </a:extLst>
        </xdr:cNvPr>
        <xdr:cNvSpPr txBox="1"/>
      </xdr:nvSpPr>
      <xdr:spPr>
        <a:xfrm>
          <a:off x="3530111" y="16776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50755</xdr:rowOff>
    </xdr:from>
    <xdr:to>
      <xdr:col>15</xdr:col>
      <xdr:colOff>101600</xdr:colOff>
      <xdr:row>97</xdr:row>
      <xdr:rowOff>152355</xdr:rowOff>
    </xdr:to>
    <xdr:sp macro="" textlink="">
      <xdr:nvSpPr>
        <xdr:cNvPr id="254" name="楕円 253">
          <a:extLst>
            <a:ext uri="{FF2B5EF4-FFF2-40B4-BE49-F238E27FC236}">
              <a16:creationId xmlns:a16="http://schemas.microsoft.com/office/drawing/2014/main" xmlns="" id="{00000000-0008-0000-0700-0000FE000000}"/>
            </a:ext>
          </a:extLst>
        </xdr:cNvPr>
        <xdr:cNvSpPr/>
      </xdr:nvSpPr>
      <xdr:spPr>
        <a:xfrm>
          <a:off x="2857500" y="1668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143482</xdr:rowOff>
    </xdr:from>
    <xdr:ext cx="534377" cy="259045"/>
    <xdr:sp macro="" textlink="">
      <xdr:nvSpPr>
        <xdr:cNvPr id="255" name="テキスト ボックス 254">
          <a:extLst>
            <a:ext uri="{FF2B5EF4-FFF2-40B4-BE49-F238E27FC236}">
              <a16:creationId xmlns:a16="http://schemas.microsoft.com/office/drawing/2014/main" xmlns="" id="{00000000-0008-0000-0700-0000FF000000}"/>
            </a:ext>
          </a:extLst>
        </xdr:cNvPr>
        <xdr:cNvSpPr txBox="1"/>
      </xdr:nvSpPr>
      <xdr:spPr>
        <a:xfrm>
          <a:off x="2641111" y="16774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62581</xdr:rowOff>
    </xdr:from>
    <xdr:to>
      <xdr:col>10</xdr:col>
      <xdr:colOff>165100</xdr:colOff>
      <xdr:row>97</xdr:row>
      <xdr:rowOff>164181</xdr:rowOff>
    </xdr:to>
    <xdr:sp macro="" textlink="">
      <xdr:nvSpPr>
        <xdr:cNvPr id="256" name="楕円 255">
          <a:extLst>
            <a:ext uri="{FF2B5EF4-FFF2-40B4-BE49-F238E27FC236}">
              <a16:creationId xmlns:a16="http://schemas.microsoft.com/office/drawing/2014/main" xmlns="" id="{00000000-0008-0000-0700-000000010000}"/>
            </a:ext>
          </a:extLst>
        </xdr:cNvPr>
        <xdr:cNvSpPr/>
      </xdr:nvSpPr>
      <xdr:spPr>
        <a:xfrm>
          <a:off x="1968500" y="16693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155308</xdr:rowOff>
    </xdr:from>
    <xdr:ext cx="534377" cy="259045"/>
    <xdr:sp macro="" textlink="">
      <xdr:nvSpPr>
        <xdr:cNvPr id="257" name="テキスト ボックス 256">
          <a:extLst>
            <a:ext uri="{FF2B5EF4-FFF2-40B4-BE49-F238E27FC236}">
              <a16:creationId xmlns:a16="http://schemas.microsoft.com/office/drawing/2014/main" xmlns="" id="{00000000-0008-0000-0700-000001010000}"/>
            </a:ext>
          </a:extLst>
        </xdr:cNvPr>
        <xdr:cNvSpPr txBox="1"/>
      </xdr:nvSpPr>
      <xdr:spPr>
        <a:xfrm>
          <a:off x="1752111" y="16785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106000</xdr:rowOff>
    </xdr:from>
    <xdr:to>
      <xdr:col>6</xdr:col>
      <xdr:colOff>38100</xdr:colOff>
      <xdr:row>97</xdr:row>
      <xdr:rowOff>36150</xdr:rowOff>
    </xdr:to>
    <xdr:sp macro="" textlink="">
      <xdr:nvSpPr>
        <xdr:cNvPr id="258" name="楕円 257">
          <a:extLst>
            <a:ext uri="{FF2B5EF4-FFF2-40B4-BE49-F238E27FC236}">
              <a16:creationId xmlns:a16="http://schemas.microsoft.com/office/drawing/2014/main" xmlns="" id="{00000000-0008-0000-0700-000002010000}"/>
            </a:ext>
          </a:extLst>
        </xdr:cNvPr>
        <xdr:cNvSpPr/>
      </xdr:nvSpPr>
      <xdr:spPr>
        <a:xfrm>
          <a:off x="1079500" y="1656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27277</xdr:rowOff>
    </xdr:from>
    <xdr:ext cx="534377" cy="259045"/>
    <xdr:sp macro="" textlink="">
      <xdr:nvSpPr>
        <xdr:cNvPr id="259" name="テキスト ボックス 258">
          <a:extLst>
            <a:ext uri="{FF2B5EF4-FFF2-40B4-BE49-F238E27FC236}">
              <a16:creationId xmlns:a16="http://schemas.microsoft.com/office/drawing/2014/main" xmlns="" id="{00000000-0008-0000-0700-000003010000}"/>
            </a:ext>
          </a:extLst>
        </xdr:cNvPr>
        <xdr:cNvSpPr txBox="1"/>
      </xdr:nvSpPr>
      <xdr:spPr>
        <a:xfrm>
          <a:off x="863111" y="16657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xmlns=""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xmlns="" id="{00000000-0008-0000-07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xmlns="" id="{00000000-0008-0000-07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xmlns="" id="{00000000-0008-0000-07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xmlns="" id="{00000000-0008-0000-07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xmlns="" id="{00000000-0008-0000-07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xmlns="" id="{00000000-0008-0000-07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xmlns=""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xmlns=""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xmlns=""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a:extLst>
            <a:ext uri="{FF2B5EF4-FFF2-40B4-BE49-F238E27FC236}">
              <a16:creationId xmlns:a16="http://schemas.microsoft.com/office/drawing/2014/main" xmlns="" id="{00000000-0008-0000-0700-00000E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a:extLst>
            <a:ext uri="{FF2B5EF4-FFF2-40B4-BE49-F238E27FC236}">
              <a16:creationId xmlns:a16="http://schemas.microsoft.com/office/drawing/2014/main" xmlns="" id="{00000000-0008-0000-0700-00000F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a:extLst>
            <a:ext uri="{FF2B5EF4-FFF2-40B4-BE49-F238E27FC236}">
              <a16:creationId xmlns:a16="http://schemas.microsoft.com/office/drawing/2014/main" xmlns="" id="{00000000-0008-0000-0700-000010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3" name="テキスト ボックス 272">
          <a:extLst>
            <a:ext uri="{FF2B5EF4-FFF2-40B4-BE49-F238E27FC236}">
              <a16:creationId xmlns:a16="http://schemas.microsoft.com/office/drawing/2014/main" xmlns="" id="{00000000-0008-0000-0700-000011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a:extLst>
            <a:ext uri="{FF2B5EF4-FFF2-40B4-BE49-F238E27FC236}">
              <a16:creationId xmlns:a16="http://schemas.microsoft.com/office/drawing/2014/main" xmlns="" id="{00000000-0008-0000-0700-000012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5" name="テキスト ボックス 274">
          <a:extLst>
            <a:ext uri="{FF2B5EF4-FFF2-40B4-BE49-F238E27FC236}">
              <a16:creationId xmlns:a16="http://schemas.microsoft.com/office/drawing/2014/main" xmlns="" id="{00000000-0008-0000-0700-000013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a:extLst>
            <a:ext uri="{FF2B5EF4-FFF2-40B4-BE49-F238E27FC236}">
              <a16:creationId xmlns:a16="http://schemas.microsoft.com/office/drawing/2014/main" xmlns="" id="{00000000-0008-0000-0700-000014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7" name="テキスト ボックス 276">
          <a:extLst>
            <a:ext uri="{FF2B5EF4-FFF2-40B4-BE49-F238E27FC236}">
              <a16:creationId xmlns:a16="http://schemas.microsoft.com/office/drawing/2014/main" xmlns="" id="{00000000-0008-0000-0700-000015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xmlns="" id="{00000000-0008-0000-07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a:extLst>
            <a:ext uri="{FF2B5EF4-FFF2-40B4-BE49-F238E27FC236}">
              <a16:creationId xmlns:a16="http://schemas.microsoft.com/office/drawing/2014/main" xmlns="" id="{00000000-0008-0000-0700-000017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a:extLst>
            <a:ext uri="{FF2B5EF4-FFF2-40B4-BE49-F238E27FC236}">
              <a16:creationId xmlns:a16="http://schemas.microsoft.com/office/drawing/2014/main" xmlns="" id="{00000000-0008-0000-07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149073</xdr:rowOff>
    </xdr:from>
    <xdr:to>
      <xdr:col>54</xdr:col>
      <xdr:colOff>189865</xdr:colOff>
      <xdr:row>38</xdr:row>
      <xdr:rowOff>139700</xdr:rowOff>
    </xdr:to>
    <xdr:cxnSp macro="">
      <xdr:nvCxnSpPr>
        <xdr:cNvPr id="281" name="直線コネクタ 280">
          <a:extLst>
            <a:ext uri="{FF2B5EF4-FFF2-40B4-BE49-F238E27FC236}">
              <a16:creationId xmlns:a16="http://schemas.microsoft.com/office/drawing/2014/main" xmlns="" id="{00000000-0008-0000-0700-000019010000}"/>
            </a:ext>
          </a:extLst>
        </xdr:cNvPr>
        <xdr:cNvCxnSpPr/>
      </xdr:nvCxnSpPr>
      <xdr:spPr>
        <a:xfrm flipV="1">
          <a:off x="10475595" y="5292573"/>
          <a:ext cx="1270" cy="1362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2" name="労働費最小値テキスト">
          <a:extLst>
            <a:ext uri="{FF2B5EF4-FFF2-40B4-BE49-F238E27FC236}">
              <a16:creationId xmlns:a16="http://schemas.microsoft.com/office/drawing/2014/main" xmlns="" id="{00000000-0008-0000-0700-00001A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3" name="直線コネクタ 282">
          <a:extLst>
            <a:ext uri="{FF2B5EF4-FFF2-40B4-BE49-F238E27FC236}">
              <a16:creationId xmlns:a16="http://schemas.microsoft.com/office/drawing/2014/main" xmlns="" id="{00000000-0008-0000-0700-00001B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95750</xdr:rowOff>
    </xdr:from>
    <xdr:ext cx="469744" cy="259045"/>
    <xdr:sp macro="" textlink="">
      <xdr:nvSpPr>
        <xdr:cNvPr id="284" name="労働費最大値テキスト">
          <a:extLst>
            <a:ext uri="{FF2B5EF4-FFF2-40B4-BE49-F238E27FC236}">
              <a16:creationId xmlns:a16="http://schemas.microsoft.com/office/drawing/2014/main" xmlns="" id="{00000000-0008-0000-0700-00001C010000}"/>
            </a:ext>
          </a:extLst>
        </xdr:cNvPr>
        <xdr:cNvSpPr txBox="1"/>
      </xdr:nvSpPr>
      <xdr:spPr>
        <a:xfrm>
          <a:off x="10528300" y="5067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5,959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149073</xdr:rowOff>
    </xdr:from>
    <xdr:to>
      <xdr:col>55</xdr:col>
      <xdr:colOff>88900</xdr:colOff>
      <xdr:row>30</xdr:row>
      <xdr:rowOff>149073</xdr:rowOff>
    </xdr:to>
    <xdr:cxnSp macro="">
      <xdr:nvCxnSpPr>
        <xdr:cNvPr id="285" name="直線コネクタ 284">
          <a:extLst>
            <a:ext uri="{FF2B5EF4-FFF2-40B4-BE49-F238E27FC236}">
              <a16:creationId xmlns:a16="http://schemas.microsoft.com/office/drawing/2014/main" xmlns="" id="{00000000-0008-0000-0700-00001D010000}"/>
            </a:ext>
          </a:extLst>
        </xdr:cNvPr>
        <xdr:cNvCxnSpPr/>
      </xdr:nvCxnSpPr>
      <xdr:spPr>
        <a:xfrm>
          <a:off x="10388600" y="5292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86" name="直線コネクタ 285">
          <a:extLst>
            <a:ext uri="{FF2B5EF4-FFF2-40B4-BE49-F238E27FC236}">
              <a16:creationId xmlns:a16="http://schemas.microsoft.com/office/drawing/2014/main" xmlns="" id="{00000000-0008-0000-0700-00001E010000}"/>
            </a:ext>
          </a:extLst>
        </xdr:cNvPr>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163669</xdr:rowOff>
    </xdr:from>
    <xdr:ext cx="378565" cy="259045"/>
    <xdr:sp macro="" textlink="">
      <xdr:nvSpPr>
        <xdr:cNvPr id="287" name="労働費平均値テキスト">
          <a:extLst>
            <a:ext uri="{FF2B5EF4-FFF2-40B4-BE49-F238E27FC236}">
              <a16:creationId xmlns:a16="http://schemas.microsoft.com/office/drawing/2014/main" xmlns="" id="{00000000-0008-0000-0700-00001F010000}"/>
            </a:ext>
          </a:extLst>
        </xdr:cNvPr>
        <xdr:cNvSpPr txBox="1"/>
      </xdr:nvSpPr>
      <xdr:spPr>
        <a:xfrm>
          <a:off x="10528300" y="633586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140792</xdr:rowOff>
    </xdr:from>
    <xdr:to>
      <xdr:col>55</xdr:col>
      <xdr:colOff>50800</xdr:colOff>
      <xdr:row>38</xdr:row>
      <xdr:rowOff>70942</xdr:rowOff>
    </xdr:to>
    <xdr:sp macro="" textlink="">
      <xdr:nvSpPr>
        <xdr:cNvPr id="288" name="フローチャート: 判断 287">
          <a:extLst>
            <a:ext uri="{FF2B5EF4-FFF2-40B4-BE49-F238E27FC236}">
              <a16:creationId xmlns:a16="http://schemas.microsoft.com/office/drawing/2014/main" xmlns="" id="{00000000-0008-0000-0700-000020010000}"/>
            </a:ext>
          </a:extLst>
        </xdr:cNvPr>
        <xdr:cNvSpPr/>
      </xdr:nvSpPr>
      <xdr:spPr>
        <a:xfrm>
          <a:off x="10426700" y="6484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89" name="直線コネクタ 288">
          <a:extLst>
            <a:ext uri="{FF2B5EF4-FFF2-40B4-BE49-F238E27FC236}">
              <a16:creationId xmlns:a16="http://schemas.microsoft.com/office/drawing/2014/main" xmlns="" id="{00000000-0008-0000-0700-000021010000}"/>
            </a:ext>
          </a:extLst>
        </xdr:cNvPr>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128219</xdr:rowOff>
    </xdr:from>
    <xdr:to>
      <xdr:col>50</xdr:col>
      <xdr:colOff>165100</xdr:colOff>
      <xdr:row>38</xdr:row>
      <xdr:rowOff>58369</xdr:rowOff>
    </xdr:to>
    <xdr:sp macro="" textlink="">
      <xdr:nvSpPr>
        <xdr:cNvPr id="290" name="フローチャート: 判断 289">
          <a:extLst>
            <a:ext uri="{FF2B5EF4-FFF2-40B4-BE49-F238E27FC236}">
              <a16:creationId xmlns:a16="http://schemas.microsoft.com/office/drawing/2014/main" xmlns="" id="{00000000-0008-0000-0700-000022010000}"/>
            </a:ext>
          </a:extLst>
        </xdr:cNvPr>
        <xdr:cNvSpPr/>
      </xdr:nvSpPr>
      <xdr:spPr>
        <a:xfrm>
          <a:off x="9588500" y="6471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74896</xdr:rowOff>
    </xdr:from>
    <xdr:ext cx="378565" cy="259045"/>
    <xdr:sp macro="" textlink="">
      <xdr:nvSpPr>
        <xdr:cNvPr id="291" name="テキスト ボックス 290">
          <a:extLst>
            <a:ext uri="{FF2B5EF4-FFF2-40B4-BE49-F238E27FC236}">
              <a16:creationId xmlns:a16="http://schemas.microsoft.com/office/drawing/2014/main" xmlns="" id="{00000000-0008-0000-0700-000023010000}"/>
            </a:ext>
          </a:extLst>
        </xdr:cNvPr>
        <xdr:cNvSpPr txBox="1"/>
      </xdr:nvSpPr>
      <xdr:spPr>
        <a:xfrm>
          <a:off x="9450017" y="62470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2" name="直線コネクタ 291">
          <a:extLst>
            <a:ext uri="{FF2B5EF4-FFF2-40B4-BE49-F238E27FC236}">
              <a16:creationId xmlns:a16="http://schemas.microsoft.com/office/drawing/2014/main" xmlns="" id="{00000000-0008-0000-0700-000024010000}"/>
            </a:ext>
          </a:extLst>
        </xdr:cNvPr>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150394</xdr:rowOff>
    </xdr:from>
    <xdr:to>
      <xdr:col>46</xdr:col>
      <xdr:colOff>38100</xdr:colOff>
      <xdr:row>38</xdr:row>
      <xdr:rowOff>80544</xdr:rowOff>
    </xdr:to>
    <xdr:sp macro="" textlink="">
      <xdr:nvSpPr>
        <xdr:cNvPr id="293" name="フローチャート: 判断 292">
          <a:extLst>
            <a:ext uri="{FF2B5EF4-FFF2-40B4-BE49-F238E27FC236}">
              <a16:creationId xmlns:a16="http://schemas.microsoft.com/office/drawing/2014/main" xmlns="" id="{00000000-0008-0000-0700-000025010000}"/>
            </a:ext>
          </a:extLst>
        </xdr:cNvPr>
        <xdr:cNvSpPr/>
      </xdr:nvSpPr>
      <xdr:spPr>
        <a:xfrm>
          <a:off x="8699500" y="649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97071</xdr:rowOff>
    </xdr:from>
    <xdr:ext cx="378565" cy="259045"/>
    <xdr:sp macro="" textlink="">
      <xdr:nvSpPr>
        <xdr:cNvPr id="294" name="テキスト ボックス 293">
          <a:extLst>
            <a:ext uri="{FF2B5EF4-FFF2-40B4-BE49-F238E27FC236}">
              <a16:creationId xmlns:a16="http://schemas.microsoft.com/office/drawing/2014/main" xmlns="" id="{00000000-0008-0000-0700-000026010000}"/>
            </a:ext>
          </a:extLst>
        </xdr:cNvPr>
        <xdr:cNvSpPr txBox="1"/>
      </xdr:nvSpPr>
      <xdr:spPr>
        <a:xfrm>
          <a:off x="8561017" y="62692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5" name="直線コネクタ 294">
          <a:extLst>
            <a:ext uri="{FF2B5EF4-FFF2-40B4-BE49-F238E27FC236}">
              <a16:creationId xmlns:a16="http://schemas.microsoft.com/office/drawing/2014/main" xmlns="" id="{00000000-0008-0000-0700-000027010000}"/>
            </a:ext>
          </a:extLst>
        </xdr:cNvPr>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164109</xdr:rowOff>
    </xdr:from>
    <xdr:to>
      <xdr:col>41</xdr:col>
      <xdr:colOff>101600</xdr:colOff>
      <xdr:row>37</xdr:row>
      <xdr:rowOff>94259</xdr:rowOff>
    </xdr:to>
    <xdr:sp macro="" textlink="">
      <xdr:nvSpPr>
        <xdr:cNvPr id="296" name="フローチャート: 判断 295">
          <a:extLst>
            <a:ext uri="{FF2B5EF4-FFF2-40B4-BE49-F238E27FC236}">
              <a16:creationId xmlns:a16="http://schemas.microsoft.com/office/drawing/2014/main" xmlns="" id="{00000000-0008-0000-0700-000028010000}"/>
            </a:ext>
          </a:extLst>
        </xdr:cNvPr>
        <xdr:cNvSpPr/>
      </xdr:nvSpPr>
      <xdr:spPr>
        <a:xfrm>
          <a:off x="7810500" y="6336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110786</xdr:rowOff>
    </xdr:from>
    <xdr:ext cx="469744" cy="259045"/>
    <xdr:sp macro="" textlink="">
      <xdr:nvSpPr>
        <xdr:cNvPr id="297" name="テキスト ボックス 296">
          <a:extLst>
            <a:ext uri="{FF2B5EF4-FFF2-40B4-BE49-F238E27FC236}">
              <a16:creationId xmlns:a16="http://schemas.microsoft.com/office/drawing/2014/main" xmlns="" id="{00000000-0008-0000-0700-000029010000}"/>
            </a:ext>
          </a:extLst>
        </xdr:cNvPr>
        <xdr:cNvSpPr txBox="1"/>
      </xdr:nvSpPr>
      <xdr:spPr>
        <a:xfrm>
          <a:off x="7626428" y="6111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7975</xdr:rowOff>
    </xdr:from>
    <xdr:to>
      <xdr:col>36</xdr:col>
      <xdr:colOff>165100</xdr:colOff>
      <xdr:row>37</xdr:row>
      <xdr:rowOff>109575</xdr:rowOff>
    </xdr:to>
    <xdr:sp macro="" textlink="">
      <xdr:nvSpPr>
        <xdr:cNvPr id="298" name="フローチャート: 判断 297">
          <a:extLst>
            <a:ext uri="{FF2B5EF4-FFF2-40B4-BE49-F238E27FC236}">
              <a16:creationId xmlns:a16="http://schemas.microsoft.com/office/drawing/2014/main" xmlns="" id="{00000000-0008-0000-0700-00002A010000}"/>
            </a:ext>
          </a:extLst>
        </xdr:cNvPr>
        <xdr:cNvSpPr/>
      </xdr:nvSpPr>
      <xdr:spPr>
        <a:xfrm>
          <a:off x="6921500" y="635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126102</xdr:rowOff>
    </xdr:from>
    <xdr:ext cx="469744" cy="259045"/>
    <xdr:sp macro="" textlink="">
      <xdr:nvSpPr>
        <xdr:cNvPr id="299" name="テキスト ボックス 298">
          <a:extLst>
            <a:ext uri="{FF2B5EF4-FFF2-40B4-BE49-F238E27FC236}">
              <a16:creationId xmlns:a16="http://schemas.microsoft.com/office/drawing/2014/main" xmlns="" id="{00000000-0008-0000-0700-00002B010000}"/>
            </a:ext>
          </a:extLst>
        </xdr:cNvPr>
        <xdr:cNvSpPr txBox="1"/>
      </xdr:nvSpPr>
      <xdr:spPr>
        <a:xfrm>
          <a:off x="6737428" y="6126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xmlns="" id="{00000000-0008-0000-07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xmlns="" id="{00000000-0008-0000-07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xmlns="" id="{00000000-0008-0000-07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xmlns="" id="{00000000-0008-0000-07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xmlns="" id="{00000000-0008-0000-07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5" name="楕円 304">
          <a:extLst>
            <a:ext uri="{FF2B5EF4-FFF2-40B4-BE49-F238E27FC236}">
              <a16:creationId xmlns:a16="http://schemas.microsoft.com/office/drawing/2014/main" xmlns="" id="{00000000-0008-0000-0700-000031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06" name="労働費該当値テキスト">
          <a:extLst>
            <a:ext uri="{FF2B5EF4-FFF2-40B4-BE49-F238E27FC236}">
              <a16:creationId xmlns:a16="http://schemas.microsoft.com/office/drawing/2014/main" xmlns="" id="{00000000-0008-0000-0700-000032010000}"/>
            </a:ext>
          </a:extLst>
        </xdr:cNvPr>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07" name="楕円 306">
          <a:extLst>
            <a:ext uri="{FF2B5EF4-FFF2-40B4-BE49-F238E27FC236}">
              <a16:creationId xmlns:a16="http://schemas.microsoft.com/office/drawing/2014/main" xmlns="" id="{00000000-0008-0000-0700-000033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08" name="テキスト ボックス 307">
          <a:extLst>
            <a:ext uri="{FF2B5EF4-FFF2-40B4-BE49-F238E27FC236}">
              <a16:creationId xmlns:a16="http://schemas.microsoft.com/office/drawing/2014/main" xmlns="" id="{00000000-0008-0000-0700-000034010000}"/>
            </a:ext>
          </a:extLst>
        </xdr:cNvPr>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09" name="楕円 308">
          <a:extLst>
            <a:ext uri="{FF2B5EF4-FFF2-40B4-BE49-F238E27FC236}">
              <a16:creationId xmlns:a16="http://schemas.microsoft.com/office/drawing/2014/main" xmlns="" id="{00000000-0008-0000-0700-000035010000}"/>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0" name="テキスト ボックス 309">
          <a:extLst>
            <a:ext uri="{FF2B5EF4-FFF2-40B4-BE49-F238E27FC236}">
              <a16:creationId xmlns:a16="http://schemas.microsoft.com/office/drawing/2014/main" xmlns="" id="{00000000-0008-0000-0700-000036010000}"/>
            </a:ext>
          </a:extLst>
        </xdr:cNvPr>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1" name="楕円 310">
          <a:extLst>
            <a:ext uri="{FF2B5EF4-FFF2-40B4-BE49-F238E27FC236}">
              <a16:creationId xmlns:a16="http://schemas.microsoft.com/office/drawing/2014/main" xmlns="" id="{00000000-0008-0000-0700-000037010000}"/>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2" name="テキスト ボックス 311">
          <a:extLst>
            <a:ext uri="{FF2B5EF4-FFF2-40B4-BE49-F238E27FC236}">
              <a16:creationId xmlns:a16="http://schemas.microsoft.com/office/drawing/2014/main" xmlns="" id="{00000000-0008-0000-0700-000038010000}"/>
            </a:ext>
          </a:extLst>
        </xdr:cNvPr>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3" name="楕円 312">
          <a:extLst>
            <a:ext uri="{FF2B5EF4-FFF2-40B4-BE49-F238E27FC236}">
              <a16:creationId xmlns:a16="http://schemas.microsoft.com/office/drawing/2014/main" xmlns="" id="{00000000-0008-0000-0700-000039010000}"/>
            </a:ext>
          </a:extLst>
        </xdr:cNvPr>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4" name="テキスト ボックス 313">
          <a:extLst>
            <a:ext uri="{FF2B5EF4-FFF2-40B4-BE49-F238E27FC236}">
              <a16:creationId xmlns:a16="http://schemas.microsoft.com/office/drawing/2014/main" xmlns="" id="{00000000-0008-0000-0700-00003A010000}"/>
            </a:ext>
          </a:extLst>
        </xdr:cNvPr>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xmlns="" id="{00000000-0008-0000-07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xmlns="" id="{00000000-0008-0000-07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xmlns="" id="{00000000-0008-0000-07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xmlns="" id="{00000000-0008-0000-07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xmlns="" id="{00000000-0008-0000-07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xmlns="" id="{00000000-0008-0000-07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xmlns="" id="{00000000-0008-0000-07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xmlns="" id="{00000000-0008-0000-07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xmlns="" id="{00000000-0008-0000-07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xmlns="" id="{00000000-0008-0000-07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a:extLst>
            <a:ext uri="{FF2B5EF4-FFF2-40B4-BE49-F238E27FC236}">
              <a16:creationId xmlns:a16="http://schemas.microsoft.com/office/drawing/2014/main" xmlns="" id="{00000000-0008-0000-0700-000045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a:extLst>
            <a:ext uri="{FF2B5EF4-FFF2-40B4-BE49-F238E27FC236}">
              <a16:creationId xmlns:a16="http://schemas.microsoft.com/office/drawing/2014/main" xmlns="" id="{00000000-0008-0000-0700-000046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a:extLst>
            <a:ext uri="{FF2B5EF4-FFF2-40B4-BE49-F238E27FC236}">
              <a16:creationId xmlns:a16="http://schemas.microsoft.com/office/drawing/2014/main" xmlns="" id="{00000000-0008-0000-0700-000047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8" name="テキスト ボックス 327">
          <a:extLst>
            <a:ext uri="{FF2B5EF4-FFF2-40B4-BE49-F238E27FC236}">
              <a16:creationId xmlns:a16="http://schemas.microsoft.com/office/drawing/2014/main" xmlns="" id="{00000000-0008-0000-0700-000048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a:extLst>
            <a:ext uri="{FF2B5EF4-FFF2-40B4-BE49-F238E27FC236}">
              <a16:creationId xmlns:a16="http://schemas.microsoft.com/office/drawing/2014/main" xmlns="" id="{00000000-0008-0000-0700-00004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0" name="テキスト ボックス 329">
          <a:extLst>
            <a:ext uri="{FF2B5EF4-FFF2-40B4-BE49-F238E27FC236}">
              <a16:creationId xmlns:a16="http://schemas.microsoft.com/office/drawing/2014/main" xmlns="" id="{00000000-0008-0000-0700-00004A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a:extLst>
            <a:ext uri="{FF2B5EF4-FFF2-40B4-BE49-F238E27FC236}">
              <a16:creationId xmlns:a16="http://schemas.microsoft.com/office/drawing/2014/main" xmlns="" id="{00000000-0008-0000-0700-00004B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2" name="テキスト ボックス 331">
          <a:extLst>
            <a:ext uri="{FF2B5EF4-FFF2-40B4-BE49-F238E27FC236}">
              <a16:creationId xmlns:a16="http://schemas.microsoft.com/office/drawing/2014/main" xmlns="" id="{00000000-0008-0000-0700-00004C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a:extLst>
            <a:ext uri="{FF2B5EF4-FFF2-40B4-BE49-F238E27FC236}">
              <a16:creationId xmlns:a16="http://schemas.microsoft.com/office/drawing/2014/main" xmlns="" id="{00000000-0008-0000-0700-00004D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4" name="テキスト ボックス 333">
          <a:extLst>
            <a:ext uri="{FF2B5EF4-FFF2-40B4-BE49-F238E27FC236}">
              <a16:creationId xmlns:a16="http://schemas.microsoft.com/office/drawing/2014/main" xmlns="" id="{00000000-0008-0000-0700-00004E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xmlns="" id="{00000000-0008-0000-07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a:extLst>
            <a:ext uri="{FF2B5EF4-FFF2-40B4-BE49-F238E27FC236}">
              <a16:creationId xmlns:a16="http://schemas.microsoft.com/office/drawing/2014/main" xmlns="" id="{00000000-0008-0000-0700-00005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a:extLst>
            <a:ext uri="{FF2B5EF4-FFF2-40B4-BE49-F238E27FC236}">
              <a16:creationId xmlns:a16="http://schemas.microsoft.com/office/drawing/2014/main" xmlns="" id="{00000000-0008-0000-07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135501</xdr:rowOff>
    </xdr:from>
    <xdr:to>
      <xdr:col>54</xdr:col>
      <xdr:colOff>189865</xdr:colOff>
      <xdr:row>58</xdr:row>
      <xdr:rowOff>150387</xdr:rowOff>
    </xdr:to>
    <xdr:cxnSp macro="">
      <xdr:nvCxnSpPr>
        <xdr:cNvPr id="338" name="直線コネクタ 337">
          <a:extLst>
            <a:ext uri="{FF2B5EF4-FFF2-40B4-BE49-F238E27FC236}">
              <a16:creationId xmlns:a16="http://schemas.microsoft.com/office/drawing/2014/main" xmlns="" id="{00000000-0008-0000-0700-000052010000}"/>
            </a:ext>
          </a:extLst>
        </xdr:cNvPr>
        <xdr:cNvCxnSpPr/>
      </xdr:nvCxnSpPr>
      <xdr:spPr>
        <a:xfrm flipV="1">
          <a:off x="10475595" y="8536551"/>
          <a:ext cx="1270" cy="1557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154214</xdr:rowOff>
    </xdr:from>
    <xdr:ext cx="534377" cy="259045"/>
    <xdr:sp macro="" textlink="">
      <xdr:nvSpPr>
        <xdr:cNvPr id="339" name="農林水産業費最小値テキスト">
          <a:extLst>
            <a:ext uri="{FF2B5EF4-FFF2-40B4-BE49-F238E27FC236}">
              <a16:creationId xmlns:a16="http://schemas.microsoft.com/office/drawing/2014/main" xmlns="" id="{00000000-0008-0000-0700-000053010000}"/>
            </a:ext>
          </a:extLst>
        </xdr:cNvPr>
        <xdr:cNvSpPr txBox="1"/>
      </xdr:nvSpPr>
      <xdr:spPr>
        <a:xfrm>
          <a:off x="10528300" y="10098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150387</xdr:rowOff>
    </xdr:from>
    <xdr:to>
      <xdr:col>55</xdr:col>
      <xdr:colOff>88900</xdr:colOff>
      <xdr:row>58</xdr:row>
      <xdr:rowOff>150387</xdr:rowOff>
    </xdr:to>
    <xdr:cxnSp macro="">
      <xdr:nvCxnSpPr>
        <xdr:cNvPr id="340" name="直線コネクタ 339">
          <a:extLst>
            <a:ext uri="{FF2B5EF4-FFF2-40B4-BE49-F238E27FC236}">
              <a16:creationId xmlns:a16="http://schemas.microsoft.com/office/drawing/2014/main" xmlns="" id="{00000000-0008-0000-0700-000054010000}"/>
            </a:ext>
          </a:extLst>
        </xdr:cNvPr>
        <xdr:cNvCxnSpPr/>
      </xdr:nvCxnSpPr>
      <xdr:spPr>
        <a:xfrm>
          <a:off x="10388600" y="10094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82178</xdr:rowOff>
    </xdr:from>
    <xdr:ext cx="599010" cy="259045"/>
    <xdr:sp macro="" textlink="">
      <xdr:nvSpPr>
        <xdr:cNvPr id="341" name="農林水産業費最大値テキスト">
          <a:extLst>
            <a:ext uri="{FF2B5EF4-FFF2-40B4-BE49-F238E27FC236}">
              <a16:creationId xmlns:a16="http://schemas.microsoft.com/office/drawing/2014/main" xmlns="" id="{00000000-0008-0000-0700-000055010000}"/>
            </a:ext>
          </a:extLst>
        </xdr:cNvPr>
        <xdr:cNvSpPr txBox="1"/>
      </xdr:nvSpPr>
      <xdr:spPr>
        <a:xfrm>
          <a:off x="10528300" y="8311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426,102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135501</xdr:rowOff>
    </xdr:from>
    <xdr:to>
      <xdr:col>55</xdr:col>
      <xdr:colOff>88900</xdr:colOff>
      <xdr:row>49</xdr:row>
      <xdr:rowOff>135501</xdr:rowOff>
    </xdr:to>
    <xdr:cxnSp macro="">
      <xdr:nvCxnSpPr>
        <xdr:cNvPr id="342" name="直線コネクタ 341">
          <a:extLst>
            <a:ext uri="{FF2B5EF4-FFF2-40B4-BE49-F238E27FC236}">
              <a16:creationId xmlns:a16="http://schemas.microsoft.com/office/drawing/2014/main" xmlns="" id="{00000000-0008-0000-0700-000056010000}"/>
            </a:ext>
          </a:extLst>
        </xdr:cNvPr>
        <xdr:cNvCxnSpPr/>
      </xdr:nvCxnSpPr>
      <xdr:spPr>
        <a:xfrm>
          <a:off x="10388600" y="8536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59286</xdr:rowOff>
    </xdr:from>
    <xdr:to>
      <xdr:col>55</xdr:col>
      <xdr:colOff>0</xdr:colOff>
      <xdr:row>58</xdr:row>
      <xdr:rowOff>80805</xdr:rowOff>
    </xdr:to>
    <xdr:cxnSp macro="">
      <xdr:nvCxnSpPr>
        <xdr:cNvPr id="343" name="直線コネクタ 342">
          <a:extLst>
            <a:ext uri="{FF2B5EF4-FFF2-40B4-BE49-F238E27FC236}">
              <a16:creationId xmlns:a16="http://schemas.microsoft.com/office/drawing/2014/main" xmlns="" id="{00000000-0008-0000-0700-000057010000}"/>
            </a:ext>
          </a:extLst>
        </xdr:cNvPr>
        <xdr:cNvCxnSpPr/>
      </xdr:nvCxnSpPr>
      <xdr:spPr>
        <a:xfrm flipV="1">
          <a:off x="9639300" y="10003386"/>
          <a:ext cx="838200" cy="21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151793</xdr:rowOff>
    </xdr:from>
    <xdr:ext cx="534377" cy="259045"/>
    <xdr:sp macro="" textlink="">
      <xdr:nvSpPr>
        <xdr:cNvPr id="344" name="農林水産業費平均値テキスト">
          <a:extLst>
            <a:ext uri="{FF2B5EF4-FFF2-40B4-BE49-F238E27FC236}">
              <a16:creationId xmlns:a16="http://schemas.microsoft.com/office/drawing/2014/main" xmlns="" id="{00000000-0008-0000-0700-000058010000}"/>
            </a:ext>
          </a:extLst>
        </xdr:cNvPr>
        <xdr:cNvSpPr txBox="1"/>
      </xdr:nvSpPr>
      <xdr:spPr>
        <a:xfrm>
          <a:off x="10528300" y="95815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128916</xdr:rowOff>
    </xdr:from>
    <xdr:to>
      <xdr:col>55</xdr:col>
      <xdr:colOff>50800</xdr:colOff>
      <xdr:row>57</xdr:row>
      <xdr:rowOff>59066</xdr:rowOff>
    </xdr:to>
    <xdr:sp macro="" textlink="">
      <xdr:nvSpPr>
        <xdr:cNvPr id="345" name="フローチャート: 判断 344">
          <a:extLst>
            <a:ext uri="{FF2B5EF4-FFF2-40B4-BE49-F238E27FC236}">
              <a16:creationId xmlns:a16="http://schemas.microsoft.com/office/drawing/2014/main" xmlns="" id="{00000000-0008-0000-0700-000059010000}"/>
            </a:ext>
          </a:extLst>
        </xdr:cNvPr>
        <xdr:cNvSpPr/>
      </xdr:nvSpPr>
      <xdr:spPr>
        <a:xfrm>
          <a:off x="10426700" y="973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80805</xdr:rowOff>
    </xdr:from>
    <xdr:to>
      <xdr:col>50</xdr:col>
      <xdr:colOff>114300</xdr:colOff>
      <xdr:row>58</xdr:row>
      <xdr:rowOff>84824</xdr:rowOff>
    </xdr:to>
    <xdr:cxnSp macro="">
      <xdr:nvCxnSpPr>
        <xdr:cNvPr id="346" name="直線コネクタ 345">
          <a:extLst>
            <a:ext uri="{FF2B5EF4-FFF2-40B4-BE49-F238E27FC236}">
              <a16:creationId xmlns:a16="http://schemas.microsoft.com/office/drawing/2014/main" xmlns="" id="{00000000-0008-0000-0700-00005A010000}"/>
            </a:ext>
          </a:extLst>
        </xdr:cNvPr>
        <xdr:cNvCxnSpPr/>
      </xdr:nvCxnSpPr>
      <xdr:spPr>
        <a:xfrm flipV="1">
          <a:off x="8750300" y="10024905"/>
          <a:ext cx="889000" cy="4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44038</xdr:rowOff>
    </xdr:from>
    <xdr:to>
      <xdr:col>50</xdr:col>
      <xdr:colOff>165100</xdr:colOff>
      <xdr:row>56</xdr:row>
      <xdr:rowOff>145638</xdr:rowOff>
    </xdr:to>
    <xdr:sp macro="" textlink="">
      <xdr:nvSpPr>
        <xdr:cNvPr id="347" name="フローチャート: 判断 346">
          <a:extLst>
            <a:ext uri="{FF2B5EF4-FFF2-40B4-BE49-F238E27FC236}">
              <a16:creationId xmlns:a16="http://schemas.microsoft.com/office/drawing/2014/main" xmlns="" id="{00000000-0008-0000-0700-00005B010000}"/>
            </a:ext>
          </a:extLst>
        </xdr:cNvPr>
        <xdr:cNvSpPr/>
      </xdr:nvSpPr>
      <xdr:spPr>
        <a:xfrm>
          <a:off x="9588500" y="964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162165</xdr:rowOff>
    </xdr:from>
    <xdr:ext cx="599010" cy="259045"/>
    <xdr:sp macro="" textlink="">
      <xdr:nvSpPr>
        <xdr:cNvPr id="348" name="テキスト ボックス 347">
          <a:extLst>
            <a:ext uri="{FF2B5EF4-FFF2-40B4-BE49-F238E27FC236}">
              <a16:creationId xmlns:a16="http://schemas.microsoft.com/office/drawing/2014/main" xmlns="" id="{00000000-0008-0000-0700-00005C010000}"/>
            </a:ext>
          </a:extLst>
        </xdr:cNvPr>
        <xdr:cNvSpPr txBox="1"/>
      </xdr:nvSpPr>
      <xdr:spPr>
        <a:xfrm>
          <a:off x="9339795" y="9420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84824</xdr:rowOff>
    </xdr:from>
    <xdr:to>
      <xdr:col>45</xdr:col>
      <xdr:colOff>177800</xdr:colOff>
      <xdr:row>58</xdr:row>
      <xdr:rowOff>108778</xdr:rowOff>
    </xdr:to>
    <xdr:cxnSp macro="">
      <xdr:nvCxnSpPr>
        <xdr:cNvPr id="349" name="直線コネクタ 348">
          <a:extLst>
            <a:ext uri="{FF2B5EF4-FFF2-40B4-BE49-F238E27FC236}">
              <a16:creationId xmlns:a16="http://schemas.microsoft.com/office/drawing/2014/main" xmlns="" id="{00000000-0008-0000-0700-00005D010000}"/>
            </a:ext>
          </a:extLst>
        </xdr:cNvPr>
        <xdr:cNvCxnSpPr/>
      </xdr:nvCxnSpPr>
      <xdr:spPr>
        <a:xfrm flipV="1">
          <a:off x="7861300" y="10028924"/>
          <a:ext cx="889000" cy="23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133572</xdr:rowOff>
    </xdr:from>
    <xdr:to>
      <xdr:col>46</xdr:col>
      <xdr:colOff>38100</xdr:colOff>
      <xdr:row>57</xdr:row>
      <xdr:rowOff>63722</xdr:rowOff>
    </xdr:to>
    <xdr:sp macro="" textlink="">
      <xdr:nvSpPr>
        <xdr:cNvPr id="350" name="フローチャート: 判断 349">
          <a:extLst>
            <a:ext uri="{FF2B5EF4-FFF2-40B4-BE49-F238E27FC236}">
              <a16:creationId xmlns:a16="http://schemas.microsoft.com/office/drawing/2014/main" xmlns="" id="{00000000-0008-0000-0700-00005E010000}"/>
            </a:ext>
          </a:extLst>
        </xdr:cNvPr>
        <xdr:cNvSpPr/>
      </xdr:nvSpPr>
      <xdr:spPr>
        <a:xfrm>
          <a:off x="8699500" y="9734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80249</xdr:rowOff>
    </xdr:from>
    <xdr:ext cx="534377" cy="259045"/>
    <xdr:sp macro="" textlink="">
      <xdr:nvSpPr>
        <xdr:cNvPr id="351" name="テキスト ボックス 350">
          <a:extLst>
            <a:ext uri="{FF2B5EF4-FFF2-40B4-BE49-F238E27FC236}">
              <a16:creationId xmlns:a16="http://schemas.microsoft.com/office/drawing/2014/main" xmlns="" id="{00000000-0008-0000-0700-00005F010000}"/>
            </a:ext>
          </a:extLst>
        </xdr:cNvPr>
        <xdr:cNvSpPr txBox="1"/>
      </xdr:nvSpPr>
      <xdr:spPr>
        <a:xfrm>
          <a:off x="8483111" y="9509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108778</xdr:rowOff>
    </xdr:from>
    <xdr:to>
      <xdr:col>41</xdr:col>
      <xdr:colOff>50800</xdr:colOff>
      <xdr:row>58</xdr:row>
      <xdr:rowOff>118181</xdr:rowOff>
    </xdr:to>
    <xdr:cxnSp macro="">
      <xdr:nvCxnSpPr>
        <xdr:cNvPr id="352" name="直線コネクタ 351">
          <a:extLst>
            <a:ext uri="{FF2B5EF4-FFF2-40B4-BE49-F238E27FC236}">
              <a16:creationId xmlns:a16="http://schemas.microsoft.com/office/drawing/2014/main" xmlns="" id="{00000000-0008-0000-0700-000060010000}"/>
            </a:ext>
          </a:extLst>
        </xdr:cNvPr>
        <xdr:cNvCxnSpPr/>
      </xdr:nvCxnSpPr>
      <xdr:spPr>
        <a:xfrm flipV="1">
          <a:off x="6972300" y="10052878"/>
          <a:ext cx="889000" cy="9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170945</xdr:rowOff>
    </xdr:from>
    <xdr:to>
      <xdr:col>41</xdr:col>
      <xdr:colOff>101600</xdr:colOff>
      <xdr:row>57</xdr:row>
      <xdr:rowOff>101095</xdr:rowOff>
    </xdr:to>
    <xdr:sp macro="" textlink="">
      <xdr:nvSpPr>
        <xdr:cNvPr id="353" name="フローチャート: 判断 352">
          <a:extLst>
            <a:ext uri="{FF2B5EF4-FFF2-40B4-BE49-F238E27FC236}">
              <a16:creationId xmlns:a16="http://schemas.microsoft.com/office/drawing/2014/main" xmlns="" id="{00000000-0008-0000-0700-000061010000}"/>
            </a:ext>
          </a:extLst>
        </xdr:cNvPr>
        <xdr:cNvSpPr/>
      </xdr:nvSpPr>
      <xdr:spPr>
        <a:xfrm>
          <a:off x="7810500" y="9772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117622</xdr:rowOff>
    </xdr:from>
    <xdr:ext cx="534377" cy="259045"/>
    <xdr:sp macro="" textlink="">
      <xdr:nvSpPr>
        <xdr:cNvPr id="354" name="テキスト ボックス 353">
          <a:extLst>
            <a:ext uri="{FF2B5EF4-FFF2-40B4-BE49-F238E27FC236}">
              <a16:creationId xmlns:a16="http://schemas.microsoft.com/office/drawing/2014/main" xmlns="" id="{00000000-0008-0000-0700-000062010000}"/>
            </a:ext>
          </a:extLst>
        </xdr:cNvPr>
        <xdr:cNvSpPr txBox="1"/>
      </xdr:nvSpPr>
      <xdr:spPr>
        <a:xfrm>
          <a:off x="7594111" y="9547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163698</xdr:rowOff>
    </xdr:from>
    <xdr:to>
      <xdr:col>36</xdr:col>
      <xdr:colOff>165100</xdr:colOff>
      <xdr:row>57</xdr:row>
      <xdr:rowOff>93848</xdr:rowOff>
    </xdr:to>
    <xdr:sp macro="" textlink="">
      <xdr:nvSpPr>
        <xdr:cNvPr id="355" name="フローチャート: 判断 354">
          <a:extLst>
            <a:ext uri="{FF2B5EF4-FFF2-40B4-BE49-F238E27FC236}">
              <a16:creationId xmlns:a16="http://schemas.microsoft.com/office/drawing/2014/main" xmlns="" id="{00000000-0008-0000-0700-000063010000}"/>
            </a:ext>
          </a:extLst>
        </xdr:cNvPr>
        <xdr:cNvSpPr/>
      </xdr:nvSpPr>
      <xdr:spPr>
        <a:xfrm>
          <a:off x="6921500" y="9764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110375</xdr:rowOff>
    </xdr:from>
    <xdr:ext cx="534377" cy="259045"/>
    <xdr:sp macro="" textlink="">
      <xdr:nvSpPr>
        <xdr:cNvPr id="356" name="テキスト ボックス 355">
          <a:extLst>
            <a:ext uri="{FF2B5EF4-FFF2-40B4-BE49-F238E27FC236}">
              <a16:creationId xmlns:a16="http://schemas.microsoft.com/office/drawing/2014/main" xmlns="" id="{00000000-0008-0000-0700-000064010000}"/>
            </a:ext>
          </a:extLst>
        </xdr:cNvPr>
        <xdr:cNvSpPr txBox="1"/>
      </xdr:nvSpPr>
      <xdr:spPr>
        <a:xfrm>
          <a:off x="6705111" y="9540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xmlns="" id="{00000000-0008-0000-07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xmlns="" id="{00000000-0008-0000-07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xmlns="" id="{00000000-0008-0000-07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xmlns="" id="{00000000-0008-0000-07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xmlns="" id="{00000000-0008-0000-07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8486</xdr:rowOff>
    </xdr:from>
    <xdr:to>
      <xdr:col>55</xdr:col>
      <xdr:colOff>50800</xdr:colOff>
      <xdr:row>58</xdr:row>
      <xdr:rowOff>110086</xdr:rowOff>
    </xdr:to>
    <xdr:sp macro="" textlink="">
      <xdr:nvSpPr>
        <xdr:cNvPr id="362" name="楕円 361">
          <a:extLst>
            <a:ext uri="{FF2B5EF4-FFF2-40B4-BE49-F238E27FC236}">
              <a16:creationId xmlns:a16="http://schemas.microsoft.com/office/drawing/2014/main" xmlns="" id="{00000000-0008-0000-0700-00006A010000}"/>
            </a:ext>
          </a:extLst>
        </xdr:cNvPr>
        <xdr:cNvSpPr/>
      </xdr:nvSpPr>
      <xdr:spPr>
        <a:xfrm>
          <a:off x="10426700" y="9952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94863</xdr:rowOff>
    </xdr:from>
    <xdr:ext cx="534377" cy="259045"/>
    <xdr:sp macro="" textlink="">
      <xdr:nvSpPr>
        <xdr:cNvPr id="363" name="農林水産業費該当値テキスト">
          <a:extLst>
            <a:ext uri="{FF2B5EF4-FFF2-40B4-BE49-F238E27FC236}">
              <a16:creationId xmlns:a16="http://schemas.microsoft.com/office/drawing/2014/main" xmlns="" id="{00000000-0008-0000-0700-00006B010000}"/>
            </a:ext>
          </a:extLst>
        </xdr:cNvPr>
        <xdr:cNvSpPr txBox="1"/>
      </xdr:nvSpPr>
      <xdr:spPr>
        <a:xfrm>
          <a:off x="10528300" y="9867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30005</xdr:rowOff>
    </xdr:from>
    <xdr:to>
      <xdr:col>50</xdr:col>
      <xdr:colOff>165100</xdr:colOff>
      <xdr:row>58</xdr:row>
      <xdr:rowOff>131605</xdr:rowOff>
    </xdr:to>
    <xdr:sp macro="" textlink="">
      <xdr:nvSpPr>
        <xdr:cNvPr id="364" name="楕円 363">
          <a:extLst>
            <a:ext uri="{FF2B5EF4-FFF2-40B4-BE49-F238E27FC236}">
              <a16:creationId xmlns:a16="http://schemas.microsoft.com/office/drawing/2014/main" xmlns="" id="{00000000-0008-0000-0700-00006C010000}"/>
            </a:ext>
          </a:extLst>
        </xdr:cNvPr>
        <xdr:cNvSpPr/>
      </xdr:nvSpPr>
      <xdr:spPr>
        <a:xfrm>
          <a:off x="9588500" y="9974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122732</xdr:rowOff>
    </xdr:from>
    <xdr:ext cx="534377" cy="259045"/>
    <xdr:sp macro="" textlink="">
      <xdr:nvSpPr>
        <xdr:cNvPr id="365" name="テキスト ボックス 364">
          <a:extLst>
            <a:ext uri="{FF2B5EF4-FFF2-40B4-BE49-F238E27FC236}">
              <a16:creationId xmlns:a16="http://schemas.microsoft.com/office/drawing/2014/main" xmlns="" id="{00000000-0008-0000-0700-00006D010000}"/>
            </a:ext>
          </a:extLst>
        </xdr:cNvPr>
        <xdr:cNvSpPr txBox="1"/>
      </xdr:nvSpPr>
      <xdr:spPr>
        <a:xfrm>
          <a:off x="9372111" y="10066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34024</xdr:rowOff>
    </xdr:from>
    <xdr:to>
      <xdr:col>46</xdr:col>
      <xdr:colOff>38100</xdr:colOff>
      <xdr:row>58</xdr:row>
      <xdr:rowOff>135624</xdr:rowOff>
    </xdr:to>
    <xdr:sp macro="" textlink="">
      <xdr:nvSpPr>
        <xdr:cNvPr id="366" name="楕円 365">
          <a:extLst>
            <a:ext uri="{FF2B5EF4-FFF2-40B4-BE49-F238E27FC236}">
              <a16:creationId xmlns:a16="http://schemas.microsoft.com/office/drawing/2014/main" xmlns="" id="{00000000-0008-0000-0700-00006E010000}"/>
            </a:ext>
          </a:extLst>
        </xdr:cNvPr>
        <xdr:cNvSpPr/>
      </xdr:nvSpPr>
      <xdr:spPr>
        <a:xfrm>
          <a:off x="8699500" y="9978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126751</xdr:rowOff>
    </xdr:from>
    <xdr:ext cx="534377" cy="259045"/>
    <xdr:sp macro="" textlink="">
      <xdr:nvSpPr>
        <xdr:cNvPr id="367" name="テキスト ボックス 366">
          <a:extLst>
            <a:ext uri="{FF2B5EF4-FFF2-40B4-BE49-F238E27FC236}">
              <a16:creationId xmlns:a16="http://schemas.microsoft.com/office/drawing/2014/main" xmlns="" id="{00000000-0008-0000-0700-00006F010000}"/>
            </a:ext>
          </a:extLst>
        </xdr:cNvPr>
        <xdr:cNvSpPr txBox="1"/>
      </xdr:nvSpPr>
      <xdr:spPr>
        <a:xfrm>
          <a:off x="8483111" y="10070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57978</xdr:rowOff>
    </xdr:from>
    <xdr:to>
      <xdr:col>41</xdr:col>
      <xdr:colOff>101600</xdr:colOff>
      <xdr:row>58</xdr:row>
      <xdr:rowOff>159578</xdr:rowOff>
    </xdr:to>
    <xdr:sp macro="" textlink="">
      <xdr:nvSpPr>
        <xdr:cNvPr id="368" name="楕円 367">
          <a:extLst>
            <a:ext uri="{FF2B5EF4-FFF2-40B4-BE49-F238E27FC236}">
              <a16:creationId xmlns:a16="http://schemas.microsoft.com/office/drawing/2014/main" xmlns="" id="{00000000-0008-0000-0700-000070010000}"/>
            </a:ext>
          </a:extLst>
        </xdr:cNvPr>
        <xdr:cNvSpPr/>
      </xdr:nvSpPr>
      <xdr:spPr>
        <a:xfrm>
          <a:off x="7810500" y="10002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150705</xdr:rowOff>
    </xdr:from>
    <xdr:ext cx="534377" cy="259045"/>
    <xdr:sp macro="" textlink="">
      <xdr:nvSpPr>
        <xdr:cNvPr id="369" name="テキスト ボックス 368">
          <a:extLst>
            <a:ext uri="{FF2B5EF4-FFF2-40B4-BE49-F238E27FC236}">
              <a16:creationId xmlns:a16="http://schemas.microsoft.com/office/drawing/2014/main" xmlns="" id="{00000000-0008-0000-0700-000071010000}"/>
            </a:ext>
          </a:extLst>
        </xdr:cNvPr>
        <xdr:cNvSpPr txBox="1"/>
      </xdr:nvSpPr>
      <xdr:spPr>
        <a:xfrm>
          <a:off x="7594111" y="10094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67381</xdr:rowOff>
    </xdr:from>
    <xdr:to>
      <xdr:col>36</xdr:col>
      <xdr:colOff>165100</xdr:colOff>
      <xdr:row>58</xdr:row>
      <xdr:rowOff>168981</xdr:rowOff>
    </xdr:to>
    <xdr:sp macro="" textlink="">
      <xdr:nvSpPr>
        <xdr:cNvPr id="370" name="楕円 369">
          <a:extLst>
            <a:ext uri="{FF2B5EF4-FFF2-40B4-BE49-F238E27FC236}">
              <a16:creationId xmlns:a16="http://schemas.microsoft.com/office/drawing/2014/main" xmlns="" id="{00000000-0008-0000-0700-000072010000}"/>
            </a:ext>
          </a:extLst>
        </xdr:cNvPr>
        <xdr:cNvSpPr/>
      </xdr:nvSpPr>
      <xdr:spPr>
        <a:xfrm>
          <a:off x="6921500" y="10011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160108</xdr:rowOff>
    </xdr:from>
    <xdr:ext cx="534377" cy="259045"/>
    <xdr:sp macro="" textlink="">
      <xdr:nvSpPr>
        <xdr:cNvPr id="371" name="テキスト ボックス 370">
          <a:extLst>
            <a:ext uri="{FF2B5EF4-FFF2-40B4-BE49-F238E27FC236}">
              <a16:creationId xmlns:a16="http://schemas.microsoft.com/office/drawing/2014/main" xmlns="" id="{00000000-0008-0000-0700-000073010000}"/>
            </a:ext>
          </a:extLst>
        </xdr:cNvPr>
        <xdr:cNvSpPr txBox="1"/>
      </xdr:nvSpPr>
      <xdr:spPr>
        <a:xfrm>
          <a:off x="6705111" y="10104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xmlns="" id="{00000000-0008-0000-07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xmlns="" id="{00000000-0008-0000-07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xmlns="" id="{00000000-0008-0000-07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xmlns="" id="{00000000-0008-0000-07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xmlns="" id="{00000000-0008-0000-07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xmlns="" id="{00000000-0008-0000-07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xmlns="" id="{00000000-0008-0000-07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xmlns="" id="{00000000-0008-0000-07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xmlns="" id="{00000000-0008-0000-07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xmlns="" id="{00000000-0008-0000-07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2" name="直線コネクタ 381">
          <a:extLst>
            <a:ext uri="{FF2B5EF4-FFF2-40B4-BE49-F238E27FC236}">
              <a16:creationId xmlns:a16="http://schemas.microsoft.com/office/drawing/2014/main" xmlns="" id="{00000000-0008-0000-0700-00007E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3" name="テキスト ボックス 382">
          <a:extLst>
            <a:ext uri="{FF2B5EF4-FFF2-40B4-BE49-F238E27FC236}">
              <a16:creationId xmlns:a16="http://schemas.microsoft.com/office/drawing/2014/main" xmlns="" id="{00000000-0008-0000-0700-00007F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4" name="直線コネクタ 383">
          <a:extLst>
            <a:ext uri="{FF2B5EF4-FFF2-40B4-BE49-F238E27FC236}">
              <a16:creationId xmlns:a16="http://schemas.microsoft.com/office/drawing/2014/main" xmlns="" id="{00000000-0008-0000-0700-000080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5" name="テキスト ボックス 384">
          <a:extLst>
            <a:ext uri="{FF2B5EF4-FFF2-40B4-BE49-F238E27FC236}">
              <a16:creationId xmlns:a16="http://schemas.microsoft.com/office/drawing/2014/main" xmlns="" id="{00000000-0008-0000-0700-000081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a:extLst>
            <a:ext uri="{FF2B5EF4-FFF2-40B4-BE49-F238E27FC236}">
              <a16:creationId xmlns:a16="http://schemas.microsoft.com/office/drawing/2014/main" xmlns="" id="{00000000-0008-0000-0700-000082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7" name="テキスト ボックス 386">
          <a:extLst>
            <a:ext uri="{FF2B5EF4-FFF2-40B4-BE49-F238E27FC236}">
              <a16:creationId xmlns:a16="http://schemas.microsoft.com/office/drawing/2014/main" xmlns="" id="{00000000-0008-0000-0700-000083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8" name="直線コネクタ 387">
          <a:extLst>
            <a:ext uri="{FF2B5EF4-FFF2-40B4-BE49-F238E27FC236}">
              <a16:creationId xmlns:a16="http://schemas.microsoft.com/office/drawing/2014/main" xmlns="" id="{00000000-0008-0000-0700-000084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9" name="テキスト ボックス 388">
          <a:extLst>
            <a:ext uri="{FF2B5EF4-FFF2-40B4-BE49-F238E27FC236}">
              <a16:creationId xmlns:a16="http://schemas.microsoft.com/office/drawing/2014/main" xmlns="" id="{00000000-0008-0000-0700-000085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0" name="直線コネクタ 389">
          <a:extLst>
            <a:ext uri="{FF2B5EF4-FFF2-40B4-BE49-F238E27FC236}">
              <a16:creationId xmlns:a16="http://schemas.microsoft.com/office/drawing/2014/main" xmlns="" id="{00000000-0008-0000-0700-000086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1" name="テキスト ボックス 390">
          <a:extLst>
            <a:ext uri="{FF2B5EF4-FFF2-40B4-BE49-F238E27FC236}">
              <a16:creationId xmlns:a16="http://schemas.microsoft.com/office/drawing/2014/main" xmlns="" id="{00000000-0008-0000-0700-000087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xmlns="" id="{00000000-0008-0000-07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xmlns="" id="{00000000-0008-0000-07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a:extLst>
            <a:ext uri="{FF2B5EF4-FFF2-40B4-BE49-F238E27FC236}">
              <a16:creationId xmlns:a16="http://schemas.microsoft.com/office/drawing/2014/main" xmlns="" id="{00000000-0008-0000-07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76784</xdr:rowOff>
    </xdr:from>
    <xdr:to>
      <xdr:col>54</xdr:col>
      <xdr:colOff>189865</xdr:colOff>
      <xdr:row>79</xdr:row>
      <xdr:rowOff>35255</xdr:rowOff>
    </xdr:to>
    <xdr:cxnSp macro="">
      <xdr:nvCxnSpPr>
        <xdr:cNvPr id="395" name="直線コネクタ 394">
          <a:extLst>
            <a:ext uri="{FF2B5EF4-FFF2-40B4-BE49-F238E27FC236}">
              <a16:creationId xmlns:a16="http://schemas.microsoft.com/office/drawing/2014/main" xmlns="" id="{00000000-0008-0000-0700-00008B010000}"/>
            </a:ext>
          </a:extLst>
        </xdr:cNvPr>
        <xdr:cNvCxnSpPr/>
      </xdr:nvCxnSpPr>
      <xdr:spPr>
        <a:xfrm flipV="1">
          <a:off x="10475595" y="12249734"/>
          <a:ext cx="1270" cy="1330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39082</xdr:rowOff>
    </xdr:from>
    <xdr:ext cx="378565" cy="259045"/>
    <xdr:sp macro="" textlink="">
      <xdr:nvSpPr>
        <xdr:cNvPr id="396" name="商工費最小値テキスト">
          <a:extLst>
            <a:ext uri="{FF2B5EF4-FFF2-40B4-BE49-F238E27FC236}">
              <a16:creationId xmlns:a16="http://schemas.microsoft.com/office/drawing/2014/main" xmlns="" id="{00000000-0008-0000-0700-00008C010000}"/>
            </a:ext>
          </a:extLst>
        </xdr:cNvPr>
        <xdr:cNvSpPr txBox="1"/>
      </xdr:nvSpPr>
      <xdr:spPr>
        <a:xfrm>
          <a:off x="10528300" y="135836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35255</xdr:rowOff>
    </xdr:from>
    <xdr:to>
      <xdr:col>55</xdr:col>
      <xdr:colOff>88900</xdr:colOff>
      <xdr:row>79</xdr:row>
      <xdr:rowOff>35255</xdr:rowOff>
    </xdr:to>
    <xdr:cxnSp macro="">
      <xdr:nvCxnSpPr>
        <xdr:cNvPr id="397" name="直線コネクタ 396">
          <a:extLst>
            <a:ext uri="{FF2B5EF4-FFF2-40B4-BE49-F238E27FC236}">
              <a16:creationId xmlns:a16="http://schemas.microsoft.com/office/drawing/2014/main" xmlns="" id="{00000000-0008-0000-0700-00008D010000}"/>
            </a:ext>
          </a:extLst>
        </xdr:cNvPr>
        <xdr:cNvCxnSpPr/>
      </xdr:nvCxnSpPr>
      <xdr:spPr>
        <a:xfrm>
          <a:off x="10388600" y="13579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23461</xdr:rowOff>
    </xdr:from>
    <xdr:ext cx="599010" cy="259045"/>
    <xdr:sp macro="" textlink="">
      <xdr:nvSpPr>
        <xdr:cNvPr id="398" name="商工費最大値テキスト">
          <a:extLst>
            <a:ext uri="{FF2B5EF4-FFF2-40B4-BE49-F238E27FC236}">
              <a16:creationId xmlns:a16="http://schemas.microsoft.com/office/drawing/2014/main" xmlns="" id="{00000000-0008-0000-0700-00008E010000}"/>
            </a:ext>
          </a:extLst>
        </xdr:cNvPr>
        <xdr:cNvSpPr txBox="1"/>
      </xdr:nvSpPr>
      <xdr:spPr>
        <a:xfrm>
          <a:off x="10528300" y="12024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105,454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76784</xdr:rowOff>
    </xdr:from>
    <xdr:to>
      <xdr:col>55</xdr:col>
      <xdr:colOff>88900</xdr:colOff>
      <xdr:row>71</xdr:row>
      <xdr:rowOff>76784</xdr:rowOff>
    </xdr:to>
    <xdr:cxnSp macro="">
      <xdr:nvCxnSpPr>
        <xdr:cNvPr id="399" name="直線コネクタ 398">
          <a:extLst>
            <a:ext uri="{FF2B5EF4-FFF2-40B4-BE49-F238E27FC236}">
              <a16:creationId xmlns:a16="http://schemas.microsoft.com/office/drawing/2014/main" xmlns="" id="{00000000-0008-0000-0700-00008F010000}"/>
            </a:ext>
          </a:extLst>
        </xdr:cNvPr>
        <xdr:cNvCxnSpPr/>
      </xdr:nvCxnSpPr>
      <xdr:spPr>
        <a:xfrm>
          <a:off x="10388600" y="12249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144132</xdr:rowOff>
    </xdr:from>
    <xdr:to>
      <xdr:col>55</xdr:col>
      <xdr:colOff>0</xdr:colOff>
      <xdr:row>78</xdr:row>
      <xdr:rowOff>115329</xdr:rowOff>
    </xdr:to>
    <xdr:cxnSp macro="">
      <xdr:nvCxnSpPr>
        <xdr:cNvPr id="400" name="直線コネクタ 399">
          <a:extLst>
            <a:ext uri="{FF2B5EF4-FFF2-40B4-BE49-F238E27FC236}">
              <a16:creationId xmlns:a16="http://schemas.microsoft.com/office/drawing/2014/main" xmlns="" id="{00000000-0008-0000-0700-000090010000}"/>
            </a:ext>
          </a:extLst>
        </xdr:cNvPr>
        <xdr:cNvCxnSpPr/>
      </xdr:nvCxnSpPr>
      <xdr:spPr>
        <a:xfrm>
          <a:off x="9639300" y="13345782"/>
          <a:ext cx="838200" cy="142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8487</xdr:rowOff>
    </xdr:from>
    <xdr:ext cx="534377" cy="259045"/>
    <xdr:sp macro="" textlink="">
      <xdr:nvSpPr>
        <xdr:cNvPr id="401" name="商工費平均値テキスト">
          <a:extLst>
            <a:ext uri="{FF2B5EF4-FFF2-40B4-BE49-F238E27FC236}">
              <a16:creationId xmlns:a16="http://schemas.microsoft.com/office/drawing/2014/main" xmlns="" id="{00000000-0008-0000-0700-000091010000}"/>
            </a:ext>
          </a:extLst>
        </xdr:cNvPr>
        <xdr:cNvSpPr txBox="1"/>
      </xdr:nvSpPr>
      <xdr:spPr>
        <a:xfrm>
          <a:off x="10528300" y="130386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157060</xdr:rowOff>
    </xdr:from>
    <xdr:to>
      <xdr:col>55</xdr:col>
      <xdr:colOff>50800</xdr:colOff>
      <xdr:row>77</xdr:row>
      <xdr:rowOff>87210</xdr:rowOff>
    </xdr:to>
    <xdr:sp macro="" textlink="">
      <xdr:nvSpPr>
        <xdr:cNvPr id="402" name="フローチャート: 判断 401">
          <a:extLst>
            <a:ext uri="{FF2B5EF4-FFF2-40B4-BE49-F238E27FC236}">
              <a16:creationId xmlns:a16="http://schemas.microsoft.com/office/drawing/2014/main" xmlns="" id="{00000000-0008-0000-0700-000092010000}"/>
            </a:ext>
          </a:extLst>
        </xdr:cNvPr>
        <xdr:cNvSpPr/>
      </xdr:nvSpPr>
      <xdr:spPr>
        <a:xfrm>
          <a:off x="10426700" y="13187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144132</xdr:rowOff>
    </xdr:from>
    <xdr:to>
      <xdr:col>50</xdr:col>
      <xdr:colOff>114300</xdr:colOff>
      <xdr:row>78</xdr:row>
      <xdr:rowOff>64884</xdr:rowOff>
    </xdr:to>
    <xdr:cxnSp macro="">
      <xdr:nvCxnSpPr>
        <xdr:cNvPr id="403" name="直線コネクタ 402">
          <a:extLst>
            <a:ext uri="{FF2B5EF4-FFF2-40B4-BE49-F238E27FC236}">
              <a16:creationId xmlns:a16="http://schemas.microsoft.com/office/drawing/2014/main" xmlns="" id="{00000000-0008-0000-0700-000093010000}"/>
            </a:ext>
          </a:extLst>
        </xdr:cNvPr>
        <xdr:cNvCxnSpPr/>
      </xdr:nvCxnSpPr>
      <xdr:spPr>
        <a:xfrm flipV="1">
          <a:off x="8750300" y="13345782"/>
          <a:ext cx="889000" cy="92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157238</xdr:rowOff>
    </xdr:from>
    <xdr:to>
      <xdr:col>50</xdr:col>
      <xdr:colOff>165100</xdr:colOff>
      <xdr:row>77</xdr:row>
      <xdr:rowOff>87388</xdr:rowOff>
    </xdr:to>
    <xdr:sp macro="" textlink="">
      <xdr:nvSpPr>
        <xdr:cNvPr id="404" name="フローチャート: 判断 403">
          <a:extLst>
            <a:ext uri="{FF2B5EF4-FFF2-40B4-BE49-F238E27FC236}">
              <a16:creationId xmlns:a16="http://schemas.microsoft.com/office/drawing/2014/main" xmlns="" id="{00000000-0008-0000-0700-000094010000}"/>
            </a:ext>
          </a:extLst>
        </xdr:cNvPr>
        <xdr:cNvSpPr/>
      </xdr:nvSpPr>
      <xdr:spPr>
        <a:xfrm>
          <a:off x="9588500" y="13187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103915</xdr:rowOff>
    </xdr:from>
    <xdr:ext cx="534377" cy="259045"/>
    <xdr:sp macro="" textlink="">
      <xdr:nvSpPr>
        <xdr:cNvPr id="405" name="テキスト ボックス 404">
          <a:extLst>
            <a:ext uri="{FF2B5EF4-FFF2-40B4-BE49-F238E27FC236}">
              <a16:creationId xmlns:a16="http://schemas.microsoft.com/office/drawing/2014/main" xmlns="" id="{00000000-0008-0000-0700-000095010000}"/>
            </a:ext>
          </a:extLst>
        </xdr:cNvPr>
        <xdr:cNvSpPr txBox="1"/>
      </xdr:nvSpPr>
      <xdr:spPr>
        <a:xfrm>
          <a:off x="9372111" y="12962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68148</xdr:rowOff>
    </xdr:from>
    <xdr:to>
      <xdr:col>45</xdr:col>
      <xdr:colOff>177800</xdr:colOff>
      <xdr:row>78</xdr:row>
      <xdr:rowOff>64884</xdr:rowOff>
    </xdr:to>
    <xdr:cxnSp macro="">
      <xdr:nvCxnSpPr>
        <xdr:cNvPr id="406" name="直線コネクタ 405">
          <a:extLst>
            <a:ext uri="{FF2B5EF4-FFF2-40B4-BE49-F238E27FC236}">
              <a16:creationId xmlns:a16="http://schemas.microsoft.com/office/drawing/2014/main" xmlns="" id="{00000000-0008-0000-0700-000096010000}"/>
            </a:ext>
          </a:extLst>
        </xdr:cNvPr>
        <xdr:cNvCxnSpPr/>
      </xdr:nvCxnSpPr>
      <xdr:spPr>
        <a:xfrm>
          <a:off x="7861300" y="13269798"/>
          <a:ext cx="889000" cy="168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149746</xdr:rowOff>
    </xdr:from>
    <xdr:to>
      <xdr:col>46</xdr:col>
      <xdr:colOff>38100</xdr:colOff>
      <xdr:row>77</xdr:row>
      <xdr:rowOff>79896</xdr:rowOff>
    </xdr:to>
    <xdr:sp macro="" textlink="">
      <xdr:nvSpPr>
        <xdr:cNvPr id="407" name="フローチャート: 判断 406">
          <a:extLst>
            <a:ext uri="{FF2B5EF4-FFF2-40B4-BE49-F238E27FC236}">
              <a16:creationId xmlns:a16="http://schemas.microsoft.com/office/drawing/2014/main" xmlns="" id="{00000000-0008-0000-0700-000097010000}"/>
            </a:ext>
          </a:extLst>
        </xdr:cNvPr>
        <xdr:cNvSpPr/>
      </xdr:nvSpPr>
      <xdr:spPr>
        <a:xfrm>
          <a:off x="8699500" y="1317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96423</xdr:rowOff>
    </xdr:from>
    <xdr:ext cx="534377" cy="259045"/>
    <xdr:sp macro="" textlink="">
      <xdr:nvSpPr>
        <xdr:cNvPr id="408" name="テキスト ボックス 407">
          <a:extLst>
            <a:ext uri="{FF2B5EF4-FFF2-40B4-BE49-F238E27FC236}">
              <a16:creationId xmlns:a16="http://schemas.microsoft.com/office/drawing/2014/main" xmlns="" id="{00000000-0008-0000-0700-000098010000}"/>
            </a:ext>
          </a:extLst>
        </xdr:cNvPr>
        <xdr:cNvSpPr txBox="1"/>
      </xdr:nvSpPr>
      <xdr:spPr>
        <a:xfrm>
          <a:off x="8483111" y="12955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68148</xdr:rowOff>
    </xdr:from>
    <xdr:to>
      <xdr:col>41</xdr:col>
      <xdr:colOff>50800</xdr:colOff>
      <xdr:row>78</xdr:row>
      <xdr:rowOff>107505</xdr:rowOff>
    </xdr:to>
    <xdr:cxnSp macro="">
      <xdr:nvCxnSpPr>
        <xdr:cNvPr id="409" name="直線コネクタ 408">
          <a:extLst>
            <a:ext uri="{FF2B5EF4-FFF2-40B4-BE49-F238E27FC236}">
              <a16:creationId xmlns:a16="http://schemas.microsoft.com/office/drawing/2014/main" xmlns="" id="{00000000-0008-0000-0700-000099010000}"/>
            </a:ext>
          </a:extLst>
        </xdr:cNvPr>
        <xdr:cNvCxnSpPr/>
      </xdr:nvCxnSpPr>
      <xdr:spPr>
        <a:xfrm flipV="1">
          <a:off x="6972300" y="13269798"/>
          <a:ext cx="889000" cy="210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164109</xdr:rowOff>
    </xdr:from>
    <xdr:to>
      <xdr:col>41</xdr:col>
      <xdr:colOff>101600</xdr:colOff>
      <xdr:row>77</xdr:row>
      <xdr:rowOff>94259</xdr:rowOff>
    </xdr:to>
    <xdr:sp macro="" textlink="">
      <xdr:nvSpPr>
        <xdr:cNvPr id="410" name="フローチャート: 判断 409">
          <a:extLst>
            <a:ext uri="{FF2B5EF4-FFF2-40B4-BE49-F238E27FC236}">
              <a16:creationId xmlns:a16="http://schemas.microsoft.com/office/drawing/2014/main" xmlns="" id="{00000000-0008-0000-0700-00009A010000}"/>
            </a:ext>
          </a:extLst>
        </xdr:cNvPr>
        <xdr:cNvSpPr/>
      </xdr:nvSpPr>
      <xdr:spPr>
        <a:xfrm>
          <a:off x="7810500" y="1319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110786</xdr:rowOff>
    </xdr:from>
    <xdr:ext cx="534377" cy="259045"/>
    <xdr:sp macro="" textlink="">
      <xdr:nvSpPr>
        <xdr:cNvPr id="411" name="テキスト ボックス 410">
          <a:extLst>
            <a:ext uri="{FF2B5EF4-FFF2-40B4-BE49-F238E27FC236}">
              <a16:creationId xmlns:a16="http://schemas.microsoft.com/office/drawing/2014/main" xmlns="" id="{00000000-0008-0000-0700-00009B010000}"/>
            </a:ext>
          </a:extLst>
        </xdr:cNvPr>
        <xdr:cNvSpPr txBox="1"/>
      </xdr:nvSpPr>
      <xdr:spPr>
        <a:xfrm>
          <a:off x="7594111" y="12969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10503</xdr:rowOff>
    </xdr:from>
    <xdr:to>
      <xdr:col>36</xdr:col>
      <xdr:colOff>165100</xdr:colOff>
      <xdr:row>77</xdr:row>
      <xdr:rowOff>112103</xdr:rowOff>
    </xdr:to>
    <xdr:sp macro="" textlink="">
      <xdr:nvSpPr>
        <xdr:cNvPr id="412" name="フローチャート: 判断 411">
          <a:extLst>
            <a:ext uri="{FF2B5EF4-FFF2-40B4-BE49-F238E27FC236}">
              <a16:creationId xmlns:a16="http://schemas.microsoft.com/office/drawing/2014/main" xmlns="" id="{00000000-0008-0000-0700-00009C010000}"/>
            </a:ext>
          </a:extLst>
        </xdr:cNvPr>
        <xdr:cNvSpPr/>
      </xdr:nvSpPr>
      <xdr:spPr>
        <a:xfrm>
          <a:off x="6921500" y="13212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128630</xdr:rowOff>
    </xdr:from>
    <xdr:ext cx="534377" cy="259045"/>
    <xdr:sp macro="" textlink="">
      <xdr:nvSpPr>
        <xdr:cNvPr id="413" name="テキスト ボックス 412">
          <a:extLst>
            <a:ext uri="{FF2B5EF4-FFF2-40B4-BE49-F238E27FC236}">
              <a16:creationId xmlns:a16="http://schemas.microsoft.com/office/drawing/2014/main" xmlns="" id="{00000000-0008-0000-0700-00009D010000}"/>
            </a:ext>
          </a:extLst>
        </xdr:cNvPr>
        <xdr:cNvSpPr txBox="1"/>
      </xdr:nvSpPr>
      <xdr:spPr>
        <a:xfrm>
          <a:off x="6705111" y="12987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xmlns="" id="{00000000-0008-0000-07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xmlns="" id="{00000000-0008-0000-07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xmlns="" id="{00000000-0008-0000-07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xmlns="" id="{00000000-0008-0000-07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xmlns="" id="{00000000-0008-0000-07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64529</xdr:rowOff>
    </xdr:from>
    <xdr:to>
      <xdr:col>55</xdr:col>
      <xdr:colOff>50800</xdr:colOff>
      <xdr:row>78</xdr:row>
      <xdr:rowOff>166129</xdr:rowOff>
    </xdr:to>
    <xdr:sp macro="" textlink="">
      <xdr:nvSpPr>
        <xdr:cNvPr id="419" name="楕円 418">
          <a:extLst>
            <a:ext uri="{FF2B5EF4-FFF2-40B4-BE49-F238E27FC236}">
              <a16:creationId xmlns:a16="http://schemas.microsoft.com/office/drawing/2014/main" xmlns="" id="{00000000-0008-0000-0700-0000A3010000}"/>
            </a:ext>
          </a:extLst>
        </xdr:cNvPr>
        <xdr:cNvSpPr/>
      </xdr:nvSpPr>
      <xdr:spPr>
        <a:xfrm>
          <a:off x="10426700" y="13437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150906</xdr:rowOff>
    </xdr:from>
    <xdr:ext cx="469744" cy="259045"/>
    <xdr:sp macro="" textlink="">
      <xdr:nvSpPr>
        <xdr:cNvPr id="420" name="商工費該当値テキスト">
          <a:extLst>
            <a:ext uri="{FF2B5EF4-FFF2-40B4-BE49-F238E27FC236}">
              <a16:creationId xmlns:a16="http://schemas.microsoft.com/office/drawing/2014/main" xmlns="" id="{00000000-0008-0000-0700-0000A4010000}"/>
            </a:ext>
          </a:extLst>
        </xdr:cNvPr>
        <xdr:cNvSpPr txBox="1"/>
      </xdr:nvSpPr>
      <xdr:spPr>
        <a:xfrm>
          <a:off x="10528300" y="13352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93332</xdr:rowOff>
    </xdr:from>
    <xdr:to>
      <xdr:col>50</xdr:col>
      <xdr:colOff>165100</xdr:colOff>
      <xdr:row>78</xdr:row>
      <xdr:rowOff>23482</xdr:rowOff>
    </xdr:to>
    <xdr:sp macro="" textlink="">
      <xdr:nvSpPr>
        <xdr:cNvPr id="421" name="楕円 420">
          <a:extLst>
            <a:ext uri="{FF2B5EF4-FFF2-40B4-BE49-F238E27FC236}">
              <a16:creationId xmlns:a16="http://schemas.microsoft.com/office/drawing/2014/main" xmlns="" id="{00000000-0008-0000-0700-0000A5010000}"/>
            </a:ext>
          </a:extLst>
        </xdr:cNvPr>
        <xdr:cNvSpPr/>
      </xdr:nvSpPr>
      <xdr:spPr>
        <a:xfrm>
          <a:off x="9588500" y="13294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14609</xdr:rowOff>
    </xdr:from>
    <xdr:ext cx="534377" cy="259045"/>
    <xdr:sp macro="" textlink="">
      <xdr:nvSpPr>
        <xdr:cNvPr id="422" name="テキスト ボックス 421">
          <a:extLst>
            <a:ext uri="{FF2B5EF4-FFF2-40B4-BE49-F238E27FC236}">
              <a16:creationId xmlns:a16="http://schemas.microsoft.com/office/drawing/2014/main" xmlns="" id="{00000000-0008-0000-0700-0000A6010000}"/>
            </a:ext>
          </a:extLst>
        </xdr:cNvPr>
        <xdr:cNvSpPr txBox="1"/>
      </xdr:nvSpPr>
      <xdr:spPr>
        <a:xfrm>
          <a:off x="9372111" y="13387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14084</xdr:rowOff>
    </xdr:from>
    <xdr:to>
      <xdr:col>46</xdr:col>
      <xdr:colOff>38100</xdr:colOff>
      <xdr:row>78</xdr:row>
      <xdr:rowOff>115684</xdr:rowOff>
    </xdr:to>
    <xdr:sp macro="" textlink="">
      <xdr:nvSpPr>
        <xdr:cNvPr id="423" name="楕円 422">
          <a:extLst>
            <a:ext uri="{FF2B5EF4-FFF2-40B4-BE49-F238E27FC236}">
              <a16:creationId xmlns:a16="http://schemas.microsoft.com/office/drawing/2014/main" xmlns="" id="{00000000-0008-0000-0700-0000A7010000}"/>
            </a:ext>
          </a:extLst>
        </xdr:cNvPr>
        <xdr:cNvSpPr/>
      </xdr:nvSpPr>
      <xdr:spPr>
        <a:xfrm>
          <a:off x="8699500" y="13387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106811</xdr:rowOff>
    </xdr:from>
    <xdr:ext cx="534377" cy="259045"/>
    <xdr:sp macro="" textlink="">
      <xdr:nvSpPr>
        <xdr:cNvPr id="424" name="テキスト ボックス 423">
          <a:extLst>
            <a:ext uri="{FF2B5EF4-FFF2-40B4-BE49-F238E27FC236}">
              <a16:creationId xmlns:a16="http://schemas.microsoft.com/office/drawing/2014/main" xmlns="" id="{00000000-0008-0000-0700-0000A8010000}"/>
            </a:ext>
          </a:extLst>
        </xdr:cNvPr>
        <xdr:cNvSpPr txBox="1"/>
      </xdr:nvSpPr>
      <xdr:spPr>
        <a:xfrm>
          <a:off x="8483111" y="13479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17348</xdr:rowOff>
    </xdr:from>
    <xdr:to>
      <xdr:col>41</xdr:col>
      <xdr:colOff>101600</xdr:colOff>
      <xdr:row>77</xdr:row>
      <xdr:rowOff>118948</xdr:rowOff>
    </xdr:to>
    <xdr:sp macro="" textlink="">
      <xdr:nvSpPr>
        <xdr:cNvPr id="425" name="楕円 424">
          <a:extLst>
            <a:ext uri="{FF2B5EF4-FFF2-40B4-BE49-F238E27FC236}">
              <a16:creationId xmlns:a16="http://schemas.microsoft.com/office/drawing/2014/main" xmlns="" id="{00000000-0008-0000-0700-0000A9010000}"/>
            </a:ext>
          </a:extLst>
        </xdr:cNvPr>
        <xdr:cNvSpPr/>
      </xdr:nvSpPr>
      <xdr:spPr>
        <a:xfrm>
          <a:off x="7810500" y="13218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110075</xdr:rowOff>
    </xdr:from>
    <xdr:ext cx="534377" cy="259045"/>
    <xdr:sp macro="" textlink="">
      <xdr:nvSpPr>
        <xdr:cNvPr id="426" name="テキスト ボックス 425">
          <a:extLst>
            <a:ext uri="{FF2B5EF4-FFF2-40B4-BE49-F238E27FC236}">
              <a16:creationId xmlns:a16="http://schemas.microsoft.com/office/drawing/2014/main" xmlns="" id="{00000000-0008-0000-0700-0000AA010000}"/>
            </a:ext>
          </a:extLst>
        </xdr:cNvPr>
        <xdr:cNvSpPr txBox="1"/>
      </xdr:nvSpPr>
      <xdr:spPr>
        <a:xfrm>
          <a:off x="7594111" y="13311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56705</xdr:rowOff>
    </xdr:from>
    <xdr:to>
      <xdr:col>36</xdr:col>
      <xdr:colOff>165100</xdr:colOff>
      <xdr:row>78</xdr:row>
      <xdr:rowOff>158305</xdr:rowOff>
    </xdr:to>
    <xdr:sp macro="" textlink="">
      <xdr:nvSpPr>
        <xdr:cNvPr id="427" name="楕円 426">
          <a:extLst>
            <a:ext uri="{FF2B5EF4-FFF2-40B4-BE49-F238E27FC236}">
              <a16:creationId xmlns:a16="http://schemas.microsoft.com/office/drawing/2014/main" xmlns="" id="{00000000-0008-0000-0700-0000AB010000}"/>
            </a:ext>
          </a:extLst>
        </xdr:cNvPr>
        <xdr:cNvSpPr/>
      </xdr:nvSpPr>
      <xdr:spPr>
        <a:xfrm>
          <a:off x="6921500" y="13429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149432</xdr:rowOff>
    </xdr:from>
    <xdr:ext cx="469744" cy="259045"/>
    <xdr:sp macro="" textlink="">
      <xdr:nvSpPr>
        <xdr:cNvPr id="428" name="テキスト ボックス 427">
          <a:extLst>
            <a:ext uri="{FF2B5EF4-FFF2-40B4-BE49-F238E27FC236}">
              <a16:creationId xmlns:a16="http://schemas.microsoft.com/office/drawing/2014/main" xmlns="" id="{00000000-0008-0000-0700-0000AC010000}"/>
            </a:ext>
          </a:extLst>
        </xdr:cNvPr>
        <xdr:cNvSpPr txBox="1"/>
      </xdr:nvSpPr>
      <xdr:spPr>
        <a:xfrm>
          <a:off x="6737428" y="13522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xmlns="" id="{00000000-0008-0000-07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xmlns="" id="{00000000-0008-0000-07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xmlns="" id="{00000000-0008-0000-07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xmlns="" id="{00000000-0008-0000-07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xmlns="" id="{00000000-0008-0000-07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xmlns="" id="{00000000-0008-0000-07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xmlns="" id="{00000000-0008-0000-07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xmlns="" id="{00000000-0008-0000-07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xmlns="" id="{00000000-0008-0000-07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xmlns="" id="{00000000-0008-0000-07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39" name="直線コネクタ 438">
          <a:extLst>
            <a:ext uri="{FF2B5EF4-FFF2-40B4-BE49-F238E27FC236}">
              <a16:creationId xmlns:a16="http://schemas.microsoft.com/office/drawing/2014/main" xmlns="" id="{00000000-0008-0000-0700-0000B7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0" name="テキスト ボックス 439">
          <a:extLst>
            <a:ext uri="{FF2B5EF4-FFF2-40B4-BE49-F238E27FC236}">
              <a16:creationId xmlns:a16="http://schemas.microsoft.com/office/drawing/2014/main" xmlns="" id="{00000000-0008-0000-0700-0000B8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1" name="直線コネクタ 440">
          <a:extLst>
            <a:ext uri="{FF2B5EF4-FFF2-40B4-BE49-F238E27FC236}">
              <a16:creationId xmlns:a16="http://schemas.microsoft.com/office/drawing/2014/main" xmlns="" id="{00000000-0008-0000-0700-0000B9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2" name="テキスト ボックス 441">
          <a:extLst>
            <a:ext uri="{FF2B5EF4-FFF2-40B4-BE49-F238E27FC236}">
              <a16:creationId xmlns:a16="http://schemas.microsoft.com/office/drawing/2014/main" xmlns="" id="{00000000-0008-0000-0700-0000BA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3" name="直線コネクタ 442">
          <a:extLst>
            <a:ext uri="{FF2B5EF4-FFF2-40B4-BE49-F238E27FC236}">
              <a16:creationId xmlns:a16="http://schemas.microsoft.com/office/drawing/2014/main" xmlns="" id="{00000000-0008-0000-0700-0000BB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44" name="テキスト ボックス 443">
          <a:extLst>
            <a:ext uri="{FF2B5EF4-FFF2-40B4-BE49-F238E27FC236}">
              <a16:creationId xmlns:a16="http://schemas.microsoft.com/office/drawing/2014/main" xmlns="" id="{00000000-0008-0000-0700-0000BC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a:extLst>
            <a:ext uri="{FF2B5EF4-FFF2-40B4-BE49-F238E27FC236}">
              <a16:creationId xmlns:a16="http://schemas.microsoft.com/office/drawing/2014/main" xmlns="" id="{00000000-0008-0000-0700-0000B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a:extLst>
            <a:ext uri="{FF2B5EF4-FFF2-40B4-BE49-F238E27FC236}">
              <a16:creationId xmlns:a16="http://schemas.microsoft.com/office/drawing/2014/main" xmlns="" id="{00000000-0008-0000-0700-0000B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土木費グラフ枠">
          <a:extLst>
            <a:ext uri="{FF2B5EF4-FFF2-40B4-BE49-F238E27FC236}">
              <a16:creationId xmlns:a16="http://schemas.microsoft.com/office/drawing/2014/main" xmlns="" id="{00000000-0008-0000-0700-0000B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130184</xdr:rowOff>
    </xdr:from>
    <xdr:to>
      <xdr:col>54</xdr:col>
      <xdr:colOff>189865</xdr:colOff>
      <xdr:row>97</xdr:row>
      <xdr:rowOff>84041</xdr:rowOff>
    </xdr:to>
    <xdr:cxnSp macro="">
      <xdr:nvCxnSpPr>
        <xdr:cNvPr id="448" name="直線コネクタ 447">
          <a:extLst>
            <a:ext uri="{FF2B5EF4-FFF2-40B4-BE49-F238E27FC236}">
              <a16:creationId xmlns:a16="http://schemas.microsoft.com/office/drawing/2014/main" xmlns="" id="{00000000-0008-0000-0700-0000C0010000}"/>
            </a:ext>
          </a:extLst>
        </xdr:cNvPr>
        <xdr:cNvCxnSpPr/>
      </xdr:nvCxnSpPr>
      <xdr:spPr>
        <a:xfrm flipV="1">
          <a:off x="10475595" y="15560684"/>
          <a:ext cx="1270" cy="1154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87868</xdr:rowOff>
    </xdr:from>
    <xdr:ext cx="534377" cy="259045"/>
    <xdr:sp macro="" textlink="">
      <xdr:nvSpPr>
        <xdr:cNvPr id="449" name="土木費最小値テキスト">
          <a:extLst>
            <a:ext uri="{FF2B5EF4-FFF2-40B4-BE49-F238E27FC236}">
              <a16:creationId xmlns:a16="http://schemas.microsoft.com/office/drawing/2014/main" xmlns="" id="{00000000-0008-0000-0700-0000C1010000}"/>
            </a:ext>
          </a:extLst>
        </xdr:cNvPr>
        <xdr:cNvSpPr txBox="1"/>
      </xdr:nvSpPr>
      <xdr:spPr>
        <a:xfrm>
          <a:off x="10528300" y="16718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84041</xdr:rowOff>
    </xdr:from>
    <xdr:to>
      <xdr:col>55</xdr:col>
      <xdr:colOff>88900</xdr:colOff>
      <xdr:row>97</xdr:row>
      <xdr:rowOff>84041</xdr:rowOff>
    </xdr:to>
    <xdr:cxnSp macro="">
      <xdr:nvCxnSpPr>
        <xdr:cNvPr id="450" name="直線コネクタ 449">
          <a:extLst>
            <a:ext uri="{FF2B5EF4-FFF2-40B4-BE49-F238E27FC236}">
              <a16:creationId xmlns:a16="http://schemas.microsoft.com/office/drawing/2014/main" xmlns="" id="{00000000-0008-0000-0700-0000C2010000}"/>
            </a:ext>
          </a:extLst>
        </xdr:cNvPr>
        <xdr:cNvCxnSpPr/>
      </xdr:nvCxnSpPr>
      <xdr:spPr>
        <a:xfrm>
          <a:off x="10388600" y="16714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76861</xdr:rowOff>
    </xdr:from>
    <xdr:ext cx="599010" cy="259045"/>
    <xdr:sp macro="" textlink="">
      <xdr:nvSpPr>
        <xdr:cNvPr id="451" name="土木費最大値テキスト">
          <a:extLst>
            <a:ext uri="{FF2B5EF4-FFF2-40B4-BE49-F238E27FC236}">
              <a16:creationId xmlns:a16="http://schemas.microsoft.com/office/drawing/2014/main" xmlns="" id="{00000000-0008-0000-0700-0000C3010000}"/>
            </a:ext>
          </a:extLst>
        </xdr:cNvPr>
        <xdr:cNvSpPr txBox="1"/>
      </xdr:nvSpPr>
      <xdr:spPr>
        <a:xfrm>
          <a:off x="10528300" y="15335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221,665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130184</xdr:rowOff>
    </xdr:from>
    <xdr:to>
      <xdr:col>55</xdr:col>
      <xdr:colOff>88900</xdr:colOff>
      <xdr:row>90</xdr:row>
      <xdr:rowOff>130184</xdr:rowOff>
    </xdr:to>
    <xdr:cxnSp macro="">
      <xdr:nvCxnSpPr>
        <xdr:cNvPr id="452" name="直線コネクタ 451">
          <a:extLst>
            <a:ext uri="{FF2B5EF4-FFF2-40B4-BE49-F238E27FC236}">
              <a16:creationId xmlns:a16="http://schemas.microsoft.com/office/drawing/2014/main" xmlns="" id="{00000000-0008-0000-0700-0000C4010000}"/>
            </a:ext>
          </a:extLst>
        </xdr:cNvPr>
        <xdr:cNvCxnSpPr/>
      </xdr:nvCxnSpPr>
      <xdr:spPr>
        <a:xfrm>
          <a:off x="10388600" y="15560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91677</xdr:rowOff>
    </xdr:from>
    <xdr:to>
      <xdr:col>55</xdr:col>
      <xdr:colOff>0</xdr:colOff>
      <xdr:row>96</xdr:row>
      <xdr:rowOff>2065</xdr:rowOff>
    </xdr:to>
    <xdr:cxnSp macro="">
      <xdr:nvCxnSpPr>
        <xdr:cNvPr id="453" name="直線コネクタ 452">
          <a:extLst>
            <a:ext uri="{FF2B5EF4-FFF2-40B4-BE49-F238E27FC236}">
              <a16:creationId xmlns:a16="http://schemas.microsoft.com/office/drawing/2014/main" xmlns="" id="{00000000-0008-0000-0700-0000C5010000}"/>
            </a:ext>
          </a:extLst>
        </xdr:cNvPr>
        <xdr:cNvCxnSpPr/>
      </xdr:nvCxnSpPr>
      <xdr:spPr>
        <a:xfrm flipV="1">
          <a:off x="9639300" y="16379427"/>
          <a:ext cx="838200" cy="81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135442</xdr:rowOff>
    </xdr:from>
    <xdr:ext cx="534377" cy="259045"/>
    <xdr:sp macro="" textlink="">
      <xdr:nvSpPr>
        <xdr:cNvPr id="454" name="土木費平均値テキスト">
          <a:extLst>
            <a:ext uri="{FF2B5EF4-FFF2-40B4-BE49-F238E27FC236}">
              <a16:creationId xmlns:a16="http://schemas.microsoft.com/office/drawing/2014/main" xmlns="" id="{00000000-0008-0000-0700-0000C6010000}"/>
            </a:ext>
          </a:extLst>
        </xdr:cNvPr>
        <xdr:cNvSpPr txBox="1"/>
      </xdr:nvSpPr>
      <xdr:spPr>
        <a:xfrm>
          <a:off x="10528300" y="160802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112565</xdr:rowOff>
    </xdr:from>
    <xdr:to>
      <xdr:col>55</xdr:col>
      <xdr:colOff>50800</xdr:colOff>
      <xdr:row>95</xdr:row>
      <xdr:rowOff>42715</xdr:rowOff>
    </xdr:to>
    <xdr:sp macro="" textlink="">
      <xdr:nvSpPr>
        <xdr:cNvPr id="455" name="フローチャート: 判断 454">
          <a:extLst>
            <a:ext uri="{FF2B5EF4-FFF2-40B4-BE49-F238E27FC236}">
              <a16:creationId xmlns:a16="http://schemas.microsoft.com/office/drawing/2014/main" xmlns="" id="{00000000-0008-0000-0700-0000C7010000}"/>
            </a:ext>
          </a:extLst>
        </xdr:cNvPr>
        <xdr:cNvSpPr/>
      </xdr:nvSpPr>
      <xdr:spPr>
        <a:xfrm>
          <a:off x="10426700" y="1622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108353</xdr:rowOff>
    </xdr:from>
    <xdr:to>
      <xdr:col>50</xdr:col>
      <xdr:colOff>114300</xdr:colOff>
      <xdr:row>96</xdr:row>
      <xdr:rowOff>2065</xdr:rowOff>
    </xdr:to>
    <xdr:cxnSp macro="">
      <xdr:nvCxnSpPr>
        <xdr:cNvPr id="456" name="直線コネクタ 455">
          <a:extLst>
            <a:ext uri="{FF2B5EF4-FFF2-40B4-BE49-F238E27FC236}">
              <a16:creationId xmlns:a16="http://schemas.microsoft.com/office/drawing/2014/main" xmlns="" id="{00000000-0008-0000-0700-0000C8010000}"/>
            </a:ext>
          </a:extLst>
        </xdr:cNvPr>
        <xdr:cNvCxnSpPr/>
      </xdr:nvCxnSpPr>
      <xdr:spPr>
        <a:xfrm>
          <a:off x="8750300" y="16396103"/>
          <a:ext cx="889000" cy="65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105891</xdr:rowOff>
    </xdr:from>
    <xdr:to>
      <xdr:col>50</xdr:col>
      <xdr:colOff>165100</xdr:colOff>
      <xdr:row>95</xdr:row>
      <xdr:rowOff>36041</xdr:rowOff>
    </xdr:to>
    <xdr:sp macro="" textlink="">
      <xdr:nvSpPr>
        <xdr:cNvPr id="457" name="フローチャート: 判断 456">
          <a:extLst>
            <a:ext uri="{FF2B5EF4-FFF2-40B4-BE49-F238E27FC236}">
              <a16:creationId xmlns:a16="http://schemas.microsoft.com/office/drawing/2014/main" xmlns="" id="{00000000-0008-0000-0700-0000C9010000}"/>
            </a:ext>
          </a:extLst>
        </xdr:cNvPr>
        <xdr:cNvSpPr/>
      </xdr:nvSpPr>
      <xdr:spPr>
        <a:xfrm>
          <a:off x="9588500" y="16222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52568</xdr:rowOff>
    </xdr:from>
    <xdr:ext cx="534377" cy="259045"/>
    <xdr:sp macro="" textlink="">
      <xdr:nvSpPr>
        <xdr:cNvPr id="458" name="テキスト ボックス 457">
          <a:extLst>
            <a:ext uri="{FF2B5EF4-FFF2-40B4-BE49-F238E27FC236}">
              <a16:creationId xmlns:a16="http://schemas.microsoft.com/office/drawing/2014/main" xmlns="" id="{00000000-0008-0000-0700-0000CA010000}"/>
            </a:ext>
          </a:extLst>
        </xdr:cNvPr>
        <xdr:cNvSpPr txBox="1"/>
      </xdr:nvSpPr>
      <xdr:spPr>
        <a:xfrm>
          <a:off x="9372111" y="15997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93649</xdr:rowOff>
    </xdr:from>
    <xdr:to>
      <xdr:col>45</xdr:col>
      <xdr:colOff>177800</xdr:colOff>
      <xdr:row>95</xdr:row>
      <xdr:rowOff>108353</xdr:rowOff>
    </xdr:to>
    <xdr:cxnSp macro="">
      <xdr:nvCxnSpPr>
        <xdr:cNvPr id="459" name="直線コネクタ 458">
          <a:extLst>
            <a:ext uri="{FF2B5EF4-FFF2-40B4-BE49-F238E27FC236}">
              <a16:creationId xmlns:a16="http://schemas.microsoft.com/office/drawing/2014/main" xmlns="" id="{00000000-0008-0000-0700-0000CB010000}"/>
            </a:ext>
          </a:extLst>
        </xdr:cNvPr>
        <xdr:cNvCxnSpPr/>
      </xdr:nvCxnSpPr>
      <xdr:spPr>
        <a:xfrm>
          <a:off x="7861300" y="16381399"/>
          <a:ext cx="889000" cy="14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134243</xdr:rowOff>
    </xdr:from>
    <xdr:to>
      <xdr:col>46</xdr:col>
      <xdr:colOff>38100</xdr:colOff>
      <xdr:row>95</xdr:row>
      <xdr:rowOff>64393</xdr:rowOff>
    </xdr:to>
    <xdr:sp macro="" textlink="">
      <xdr:nvSpPr>
        <xdr:cNvPr id="460" name="フローチャート: 判断 459">
          <a:extLst>
            <a:ext uri="{FF2B5EF4-FFF2-40B4-BE49-F238E27FC236}">
              <a16:creationId xmlns:a16="http://schemas.microsoft.com/office/drawing/2014/main" xmlns="" id="{00000000-0008-0000-0700-0000CC010000}"/>
            </a:ext>
          </a:extLst>
        </xdr:cNvPr>
        <xdr:cNvSpPr/>
      </xdr:nvSpPr>
      <xdr:spPr>
        <a:xfrm>
          <a:off x="8699500" y="1625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80920</xdr:rowOff>
    </xdr:from>
    <xdr:ext cx="534377" cy="259045"/>
    <xdr:sp macro="" textlink="">
      <xdr:nvSpPr>
        <xdr:cNvPr id="461" name="テキスト ボックス 460">
          <a:extLst>
            <a:ext uri="{FF2B5EF4-FFF2-40B4-BE49-F238E27FC236}">
              <a16:creationId xmlns:a16="http://schemas.microsoft.com/office/drawing/2014/main" xmlns="" id="{00000000-0008-0000-0700-0000CD010000}"/>
            </a:ext>
          </a:extLst>
        </xdr:cNvPr>
        <xdr:cNvSpPr txBox="1"/>
      </xdr:nvSpPr>
      <xdr:spPr>
        <a:xfrm>
          <a:off x="8483111" y="16025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72989</xdr:rowOff>
    </xdr:from>
    <xdr:to>
      <xdr:col>41</xdr:col>
      <xdr:colOff>50800</xdr:colOff>
      <xdr:row>95</xdr:row>
      <xdr:rowOff>93649</xdr:rowOff>
    </xdr:to>
    <xdr:cxnSp macro="">
      <xdr:nvCxnSpPr>
        <xdr:cNvPr id="462" name="直線コネクタ 461">
          <a:extLst>
            <a:ext uri="{FF2B5EF4-FFF2-40B4-BE49-F238E27FC236}">
              <a16:creationId xmlns:a16="http://schemas.microsoft.com/office/drawing/2014/main" xmlns="" id="{00000000-0008-0000-0700-0000CE010000}"/>
            </a:ext>
          </a:extLst>
        </xdr:cNvPr>
        <xdr:cNvCxnSpPr/>
      </xdr:nvCxnSpPr>
      <xdr:spPr>
        <a:xfrm>
          <a:off x="6972300" y="16360739"/>
          <a:ext cx="889000" cy="20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151588</xdr:rowOff>
    </xdr:from>
    <xdr:to>
      <xdr:col>41</xdr:col>
      <xdr:colOff>101600</xdr:colOff>
      <xdr:row>95</xdr:row>
      <xdr:rowOff>81738</xdr:rowOff>
    </xdr:to>
    <xdr:sp macro="" textlink="">
      <xdr:nvSpPr>
        <xdr:cNvPr id="463" name="フローチャート: 判断 462">
          <a:extLst>
            <a:ext uri="{FF2B5EF4-FFF2-40B4-BE49-F238E27FC236}">
              <a16:creationId xmlns:a16="http://schemas.microsoft.com/office/drawing/2014/main" xmlns="" id="{00000000-0008-0000-0700-0000CF010000}"/>
            </a:ext>
          </a:extLst>
        </xdr:cNvPr>
        <xdr:cNvSpPr/>
      </xdr:nvSpPr>
      <xdr:spPr>
        <a:xfrm>
          <a:off x="7810500" y="16267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98265</xdr:rowOff>
    </xdr:from>
    <xdr:ext cx="534377" cy="259045"/>
    <xdr:sp macro="" textlink="">
      <xdr:nvSpPr>
        <xdr:cNvPr id="464" name="テキスト ボックス 463">
          <a:extLst>
            <a:ext uri="{FF2B5EF4-FFF2-40B4-BE49-F238E27FC236}">
              <a16:creationId xmlns:a16="http://schemas.microsoft.com/office/drawing/2014/main" xmlns="" id="{00000000-0008-0000-0700-0000D0010000}"/>
            </a:ext>
          </a:extLst>
        </xdr:cNvPr>
        <xdr:cNvSpPr txBox="1"/>
      </xdr:nvSpPr>
      <xdr:spPr>
        <a:xfrm>
          <a:off x="7594111" y="16043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119492</xdr:rowOff>
    </xdr:from>
    <xdr:to>
      <xdr:col>36</xdr:col>
      <xdr:colOff>165100</xdr:colOff>
      <xdr:row>95</xdr:row>
      <xdr:rowOff>49642</xdr:rowOff>
    </xdr:to>
    <xdr:sp macro="" textlink="">
      <xdr:nvSpPr>
        <xdr:cNvPr id="465" name="フローチャート: 判断 464">
          <a:extLst>
            <a:ext uri="{FF2B5EF4-FFF2-40B4-BE49-F238E27FC236}">
              <a16:creationId xmlns:a16="http://schemas.microsoft.com/office/drawing/2014/main" xmlns="" id="{00000000-0008-0000-0700-0000D1010000}"/>
            </a:ext>
          </a:extLst>
        </xdr:cNvPr>
        <xdr:cNvSpPr/>
      </xdr:nvSpPr>
      <xdr:spPr>
        <a:xfrm>
          <a:off x="6921500" y="16235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66169</xdr:rowOff>
    </xdr:from>
    <xdr:ext cx="534377" cy="259045"/>
    <xdr:sp macro="" textlink="">
      <xdr:nvSpPr>
        <xdr:cNvPr id="466" name="テキスト ボックス 465">
          <a:extLst>
            <a:ext uri="{FF2B5EF4-FFF2-40B4-BE49-F238E27FC236}">
              <a16:creationId xmlns:a16="http://schemas.microsoft.com/office/drawing/2014/main" xmlns="" id="{00000000-0008-0000-0700-0000D2010000}"/>
            </a:ext>
          </a:extLst>
        </xdr:cNvPr>
        <xdr:cNvSpPr txBox="1"/>
      </xdr:nvSpPr>
      <xdr:spPr>
        <a:xfrm>
          <a:off x="6705111" y="16011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xmlns="" id="{00000000-0008-0000-0700-0000D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xmlns="" id="{00000000-0008-0000-0700-0000D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xmlns="" id="{00000000-0008-0000-0700-0000D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xmlns="" id="{00000000-0008-0000-0700-0000D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xmlns="" id="{00000000-0008-0000-0700-0000D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40877</xdr:rowOff>
    </xdr:from>
    <xdr:to>
      <xdr:col>55</xdr:col>
      <xdr:colOff>50800</xdr:colOff>
      <xdr:row>95</xdr:row>
      <xdr:rowOff>142477</xdr:rowOff>
    </xdr:to>
    <xdr:sp macro="" textlink="">
      <xdr:nvSpPr>
        <xdr:cNvPr id="472" name="楕円 471">
          <a:extLst>
            <a:ext uri="{FF2B5EF4-FFF2-40B4-BE49-F238E27FC236}">
              <a16:creationId xmlns:a16="http://schemas.microsoft.com/office/drawing/2014/main" xmlns="" id="{00000000-0008-0000-0700-0000D8010000}"/>
            </a:ext>
          </a:extLst>
        </xdr:cNvPr>
        <xdr:cNvSpPr/>
      </xdr:nvSpPr>
      <xdr:spPr>
        <a:xfrm>
          <a:off x="10426700" y="16328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19304</xdr:rowOff>
    </xdr:from>
    <xdr:ext cx="534377" cy="259045"/>
    <xdr:sp macro="" textlink="">
      <xdr:nvSpPr>
        <xdr:cNvPr id="473" name="土木費該当値テキスト">
          <a:extLst>
            <a:ext uri="{FF2B5EF4-FFF2-40B4-BE49-F238E27FC236}">
              <a16:creationId xmlns:a16="http://schemas.microsoft.com/office/drawing/2014/main" xmlns="" id="{00000000-0008-0000-0700-0000D9010000}"/>
            </a:ext>
          </a:extLst>
        </xdr:cNvPr>
        <xdr:cNvSpPr txBox="1"/>
      </xdr:nvSpPr>
      <xdr:spPr>
        <a:xfrm>
          <a:off x="10528300" y="16307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122715</xdr:rowOff>
    </xdr:from>
    <xdr:to>
      <xdr:col>50</xdr:col>
      <xdr:colOff>165100</xdr:colOff>
      <xdr:row>96</xdr:row>
      <xdr:rowOff>52865</xdr:rowOff>
    </xdr:to>
    <xdr:sp macro="" textlink="">
      <xdr:nvSpPr>
        <xdr:cNvPr id="474" name="楕円 473">
          <a:extLst>
            <a:ext uri="{FF2B5EF4-FFF2-40B4-BE49-F238E27FC236}">
              <a16:creationId xmlns:a16="http://schemas.microsoft.com/office/drawing/2014/main" xmlns="" id="{00000000-0008-0000-0700-0000DA010000}"/>
            </a:ext>
          </a:extLst>
        </xdr:cNvPr>
        <xdr:cNvSpPr/>
      </xdr:nvSpPr>
      <xdr:spPr>
        <a:xfrm>
          <a:off x="9588500" y="16410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43992</xdr:rowOff>
    </xdr:from>
    <xdr:ext cx="534377" cy="259045"/>
    <xdr:sp macro="" textlink="">
      <xdr:nvSpPr>
        <xdr:cNvPr id="475" name="テキスト ボックス 474">
          <a:extLst>
            <a:ext uri="{FF2B5EF4-FFF2-40B4-BE49-F238E27FC236}">
              <a16:creationId xmlns:a16="http://schemas.microsoft.com/office/drawing/2014/main" xmlns="" id="{00000000-0008-0000-0700-0000DB010000}"/>
            </a:ext>
          </a:extLst>
        </xdr:cNvPr>
        <xdr:cNvSpPr txBox="1"/>
      </xdr:nvSpPr>
      <xdr:spPr>
        <a:xfrm>
          <a:off x="9372111" y="16503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57553</xdr:rowOff>
    </xdr:from>
    <xdr:to>
      <xdr:col>46</xdr:col>
      <xdr:colOff>38100</xdr:colOff>
      <xdr:row>95</xdr:row>
      <xdr:rowOff>159153</xdr:rowOff>
    </xdr:to>
    <xdr:sp macro="" textlink="">
      <xdr:nvSpPr>
        <xdr:cNvPr id="476" name="楕円 475">
          <a:extLst>
            <a:ext uri="{FF2B5EF4-FFF2-40B4-BE49-F238E27FC236}">
              <a16:creationId xmlns:a16="http://schemas.microsoft.com/office/drawing/2014/main" xmlns="" id="{00000000-0008-0000-0700-0000DC010000}"/>
            </a:ext>
          </a:extLst>
        </xdr:cNvPr>
        <xdr:cNvSpPr/>
      </xdr:nvSpPr>
      <xdr:spPr>
        <a:xfrm>
          <a:off x="8699500" y="16345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150280</xdr:rowOff>
    </xdr:from>
    <xdr:ext cx="534377" cy="259045"/>
    <xdr:sp macro="" textlink="">
      <xdr:nvSpPr>
        <xdr:cNvPr id="477" name="テキスト ボックス 476">
          <a:extLst>
            <a:ext uri="{FF2B5EF4-FFF2-40B4-BE49-F238E27FC236}">
              <a16:creationId xmlns:a16="http://schemas.microsoft.com/office/drawing/2014/main" xmlns="" id="{00000000-0008-0000-0700-0000DD010000}"/>
            </a:ext>
          </a:extLst>
        </xdr:cNvPr>
        <xdr:cNvSpPr txBox="1"/>
      </xdr:nvSpPr>
      <xdr:spPr>
        <a:xfrm>
          <a:off x="8483111" y="16438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42849</xdr:rowOff>
    </xdr:from>
    <xdr:to>
      <xdr:col>41</xdr:col>
      <xdr:colOff>101600</xdr:colOff>
      <xdr:row>95</xdr:row>
      <xdr:rowOff>144449</xdr:rowOff>
    </xdr:to>
    <xdr:sp macro="" textlink="">
      <xdr:nvSpPr>
        <xdr:cNvPr id="478" name="楕円 477">
          <a:extLst>
            <a:ext uri="{FF2B5EF4-FFF2-40B4-BE49-F238E27FC236}">
              <a16:creationId xmlns:a16="http://schemas.microsoft.com/office/drawing/2014/main" xmlns="" id="{00000000-0008-0000-0700-0000DE010000}"/>
            </a:ext>
          </a:extLst>
        </xdr:cNvPr>
        <xdr:cNvSpPr/>
      </xdr:nvSpPr>
      <xdr:spPr>
        <a:xfrm>
          <a:off x="7810500" y="16330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135576</xdr:rowOff>
    </xdr:from>
    <xdr:ext cx="534377" cy="259045"/>
    <xdr:sp macro="" textlink="">
      <xdr:nvSpPr>
        <xdr:cNvPr id="479" name="テキスト ボックス 478">
          <a:extLst>
            <a:ext uri="{FF2B5EF4-FFF2-40B4-BE49-F238E27FC236}">
              <a16:creationId xmlns:a16="http://schemas.microsoft.com/office/drawing/2014/main" xmlns="" id="{00000000-0008-0000-0700-0000DF010000}"/>
            </a:ext>
          </a:extLst>
        </xdr:cNvPr>
        <xdr:cNvSpPr txBox="1"/>
      </xdr:nvSpPr>
      <xdr:spPr>
        <a:xfrm>
          <a:off x="7594111" y="16423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22189</xdr:rowOff>
    </xdr:from>
    <xdr:to>
      <xdr:col>36</xdr:col>
      <xdr:colOff>165100</xdr:colOff>
      <xdr:row>95</xdr:row>
      <xdr:rowOff>123789</xdr:rowOff>
    </xdr:to>
    <xdr:sp macro="" textlink="">
      <xdr:nvSpPr>
        <xdr:cNvPr id="480" name="楕円 479">
          <a:extLst>
            <a:ext uri="{FF2B5EF4-FFF2-40B4-BE49-F238E27FC236}">
              <a16:creationId xmlns:a16="http://schemas.microsoft.com/office/drawing/2014/main" xmlns="" id="{00000000-0008-0000-0700-0000E0010000}"/>
            </a:ext>
          </a:extLst>
        </xdr:cNvPr>
        <xdr:cNvSpPr/>
      </xdr:nvSpPr>
      <xdr:spPr>
        <a:xfrm>
          <a:off x="6921500" y="16309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114916</xdr:rowOff>
    </xdr:from>
    <xdr:ext cx="534377" cy="259045"/>
    <xdr:sp macro="" textlink="">
      <xdr:nvSpPr>
        <xdr:cNvPr id="481" name="テキスト ボックス 480">
          <a:extLst>
            <a:ext uri="{FF2B5EF4-FFF2-40B4-BE49-F238E27FC236}">
              <a16:creationId xmlns:a16="http://schemas.microsoft.com/office/drawing/2014/main" xmlns="" id="{00000000-0008-0000-0700-0000E1010000}"/>
            </a:ext>
          </a:extLst>
        </xdr:cNvPr>
        <xdr:cNvSpPr txBox="1"/>
      </xdr:nvSpPr>
      <xdr:spPr>
        <a:xfrm>
          <a:off x="6705111" y="16402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a:extLst>
            <a:ext uri="{FF2B5EF4-FFF2-40B4-BE49-F238E27FC236}">
              <a16:creationId xmlns:a16="http://schemas.microsoft.com/office/drawing/2014/main" xmlns="" id="{00000000-0008-0000-0700-0000E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a:extLst>
            <a:ext uri="{FF2B5EF4-FFF2-40B4-BE49-F238E27FC236}">
              <a16:creationId xmlns:a16="http://schemas.microsoft.com/office/drawing/2014/main" xmlns="" id="{00000000-0008-0000-0700-0000E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a:extLst>
            <a:ext uri="{FF2B5EF4-FFF2-40B4-BE49-F238E27FC236}">
              <a16:creationId xmlns:a16="http://schemas.microsoft.com/office/drawing/2014/main" xmlns="" id="{00000000-0008-0000-0700-0000E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a:extLst>
            <a:ext uri="{FF2B5EF4-FFF2-40B4-BE49-F238E27FC236}">
              <a16:creationId xmlns:a16="http://schemas.microsoft.com/office/drawing/2014/main" xmlns="" id="{00000000-0008-0000-0700-0000E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a:extLst>
            <a:ext uri="{FF2B5EF4-FFF2-40B4-BE49-F238E27FC236}">
              <a16:creationId xmlns:a16="http://schemas.microsoft.com/office/drawing/2014/main" xmlns="" id="{00000000-0008-0000-0700-0000E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a:extLst>
            <a:ext uri="{FF2B5EF4-FFF2-40B4-BE49-F238E27FC236}">
              <a16:creationId xmlns:a16="http://schemas.microsoft.com/office/drawing/2014/main" xmlns="" id="{00000000-0008-0000-0700-0000E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a:extLst>
            <a:ext uri="{FF2B5EF4-FFF2-40B4-BE49-F238E27FC236}">
              <a16:creationId xmlns:a16="http://schemas.microsoft.com/office/drawing/2014/main" xmlns="" id="{00000000-0008-0000-0700-0000E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a:extLst>
            <a:ext uri="{FF2B5EF4-FFF2-40B4-BE49-F238E27FC236}">
              <a16:creationId xmlns:a16="http://schemas.microsoft.com/office/drawing/2014/main" xmlns="" id="{00000000-0008-0000-0700-0000E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a:extLst>
            <a:ext uri="{FF2B5EF4-FFF2-40B4-BE49-F238E27FC236}">
              <a16:creationId xmlns:a16="http://schemas.microsoft.com/office/drawing/2014/main" xmlns="" id="{00000000-0008-0000-0700-0000E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a:extLst>
            <a:ext uri="{FF2B5EF4-FFF2-40B4-BE49-F238E27FC236}">
              <a16:creationId xmlns:a16="http://schemas.microsoft.com/office/drawing/2014/main" xmlns="" id="{00000000-0008-0000-0700-0000E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2" name="テキスト ボックス 491">
          <a:extLst>
            <a:ext uri="{FF2B5EF4-FFF2-40B4-BE49-F238E27FC236}">
              <a16:creationId xmlns:a16="http://schemas.microsoft.com/office/drawing/2014/main" xmlns="" id="{00000000-0008-0000-0700-0000EC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3" name="直線コネクタ 492">
          <a:extLst>
            <a:ext uri="{FF2B5EF4-FFF2-40B4-BE49-F238E27FC236}">
              <a16:creationId xmlns:a16="http://schemas.microsoft.com/office/drawing/2014/main" xmlns="" id="{00000000-0008-0000-0700-0000ED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94" name="テキスト ボックス 493">
          <a:extLst>
            <a:ext uri="{FF2B5EF4-FFF2-40B4-BE49-F238E27FC236}">
              <a16:creationId xmlns:a16="http://schemas.microsoft.com/office/drawing/2014/main" xmlns="" id="{00000000-0008-0000-0700-0000EE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5" name="直線コネクタ 494">
          <a:extLst>
            <a:ext uri="{FF2B5EF4-FFF2-40B4-BE49-F238E27FC236}">
              <a16:creationId xmlns:a16="http://schemas.microsoft.com/office/drawing/2014/main" xmlns="" id="{00000000-0008-0000-0700-0000EF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6" name="テキスト ボックス 495">
          <a:extLst>
            <a:ext uri="{FF2B5EF4-FFF2-40B4-BE49-F238E27FC236}">
              <a16:creationId xmlns:a16="http://schemas.microsoft.com/office/drawing/2014/main" xmlns="" id="{00000000-0008-0000-0700-0000F0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7" name="直線コネクタ 496">
          <a:extLst>
            <a:ext uri="{FF2B5EF4-FFF2-40B4-BE49-F238E27FC236}">
              <a16:creationId xmlns:a16="http://schemas.microsoft.com/office/drawing/2014/main" xmlns="" id="{00000000-0008-0000-0700-0000F1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8" name="テキスト ボックス 497">
          <a:extLst>
            <a:ext uri="{FF2B5EF4-FFF2-40B4-BE49-F238E27FC236}">
              <a16:creationId xmlns:a16="http://schemas.microsoft.com/office/drawing/2014/main" xmlns="" id="{00000000-0008-0000-0700-0000F2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9" name="直線コネクタ 498">
          <a:extLst>
            <a:ext uri="{FF2B5EF4-FFF2-40B4-BE49-F238E27FC236}">
              <a16:creationId xmlns:a16="http://schemas.microsoft.com/office/drawing/2014/main" xmlns="" id="{00000000-0008-0000-0700-0000F3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0" name="テキスト ボックス 499">
          <a:extLst>
            <a:ext uri="{FF2B5EF4-FFF2-40B4-BE49-F238E27FC236}">
              <a16:creationId xmlns:a16="http://schemas.microsoft.com/office/drawing/2014/main" xmlns="" id="{00000000-0008-0000-0700-0000F4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1" name="直線コネクタ 500">
          <a:extLst>
            <a:ext uri="{FF2B5EF4-FFF2-40B4-BE49-F238E27FC236}">
              <a16:creationId xmlns:a16="http://schemas.microsoft.com/office/drawing/2014/main" xmlns="" id="{00000000-0008-0000-0700-0000F5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2" name="テキスト ボックス 501">
          <a:extLst>
            <a:ext uri="{FF2B5EF4-FFF2-40B4-BE49-F238E27FC236}">
              <a16:creationId xmlns:a16="http://schemas.microsoft.com/office/drawing/2014/main" xmlns="" id="{00000000-0008-0000-0700-0000F6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3" name="直線コネクタ 502">
          <a:extLst>
            <a:ext uri="{FF2B5EF4-FFF2-40B4-BE49-F238E27FC236}">
              <a16:creationId xmlns:a16="http://schemas.microsoft.com/office/drawing/2014/main" xmlns="" id="{00000000-0008-0000-0700-0000F7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4" name="テキスト ボックス 503">
          <a:extLst>
            <a:ext uri="{FF2B5EF4-FFF2-40B4-BE49-F238E27FC236}">
              <a16:creationId xmlns:a16="http://schemas.microsoft.com/office/drawing/2014/main" xmlns="" id="{00000000-0008-0000-0700-0000F8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a:extLst>
            <a:ext uri="{FF2B5EF4-FFF2-40B4-BE49-F238E27FC236}">
              <a16:creationId xmlns:a16="http://schemas.microsoft.com/office/drawing/2014/main" xmlns="" id="{00000000-0008-0000-0700-0000F9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a:extLst>
            <a:ext uri="{FF2B5EF4-FFF2-40B4-BE49-F238E27FC236}">
              <a16:creationId xmlns:a16="http://schemas.microsoft.com/office/drawing/2014/main" xmlns="" id="{00000000-0008-0000-0700-0000FA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a:extLst>
            <a:ext uri="{FF2B5EF4-FFF2-40B4-BE49-F238E27FC236}">
              <a16:creationId xmlns:a16="http://schemas.microsoft.com/office/drawing/2014/main" xmlns="" id="{00000000-0008-0000-0700-0000FB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27098</xdr:rowOff>
    </xdr:from>
    <xdr:to>
      <xdr:col>85</xdr:col>
      <xdr:colOff>126364</xdr:colOff>
      <xdr:row>39</xdr:row>
      <xdr:rowOff>111517</xdr:rowOff>
    </xdr:to>
    <xdr:cxnSp macro="">
      <xdr:nvCxnSpPr>
        <xdr:cNvPr id="508" name="直線コネクタ 507">
          <a:extLst>
            <a:ext uri="{FF2B5EF4-FFF2-40B4-BE49-F238E27FC236}">
              <a16:creationId xmlns:a16="http://schemas.microsoft.com/office/drawing/2014/main" xmlns="" id="{00000000-0008-0000-0700-0000FC010000}"/>
            </a:ext>
          </a:extLst>
        </xdr:cNvPr>
        <xdr:cNvCxnSpPr/>
      </xdr:nvCxnSpPr>
      <xdr:spPr>
        <a:xfrm flipV="1">
          <a:off x="16317595" y="5342048"/>
          <a:ext cx="1269" cy="1456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115344</xdr:rowOff>
    </xdr:from>
    <xdr:ext cx="534377" cy="259045"/>
    <xdr:sp macro="" textlink="">
      <xdr:nvSpPr>
        <xdr:cNvPr id="509" name="消防費最小値テキスト">
          <a:extLst>
            <a:ext uri="{FF2B5EF4-FFF2-40B4-BE49-F238E27FC236}">
              <a16:creationId xmlns:a16="http://schemas.microsoft.com/office/drawing/2014/main" xmlns="" id="{00000000-0008-0000-0700-0000FD010000}"/>
            </a:ext>
          </a:extLst>
        </xdr:cNvPr>
        <xdr:cNvSpPr txBox="1"/>
      </xdr:nvSpPr>
      <xdr:spPr>
        <a:xfrm>
          <a:off x="16370300" y="6801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111517</xdr:rowOff>
    </xdr:from>
    <xdr:to>
      <xdr:col>86</xdr:col>
      <xdr:colOff>25400</xdr:colOff>
      <xdr:row>39</xdr:row>
      <xdr:rowOff>111517</xdr:rowOff>
    </xdr:to>
    <xdr:cxnSp macro="">
      <xdr:nvCxnSpPr>
        <xdr:cNvPr id="510" name="直線コネクタ 509">
          <a:extLst>
            <a:ext uri="{FF2B5EF4-FFF2-40B4-BE49-F238E27FC236}">
              <a16:creationId xmlns:a16="http://schemas.microsoft.com/office/drawing/2014/main" xmlns="" id="{00000000-0008-0000-0700-0000FE010000}"/>
            </a:ext>
          </a:extLst>
        </xdr:cNvPr>
        <xdr:cNvCxnSpPr/>
      </xdr:nvCxnSpPr>
      <xdr:spPr>
        <a:xfrm>
          <a:off x="16230600" y="6798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145225</xdr:rowOff>
    </xdr:from>
    <xdr:ext cx="599010" cy="259045"/>
    <xdr:sp macro="" textlink="">
      <xdr:nvSpPr>
        <xdr:cNvPr id="511" name="消防費最大値テキスト">
          <a:extLst>
            <a:ext uri="{FF2B5EF4-FFF2-40B4-BE49-F238E27FC236}">
              <a16:creationId xmlns:a16="http://schemas.microsoft.com/office/drawing/2014/main" xmlns="" id="{00000000-0008-0000-0700-0000FF010000}"/>
            </a:ext>
          </a:extLst>
        </xdr:cNvPr>
        <xdr:cNvSpPr txBox="1"/>
      </xdr:nvSpPr>
      <xdr:spPr>
        <a:xfrm>
          <a:off x="16370300" y="5117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108,396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27098</xdr:rowOff>
    </xdr:from>
    <xdr:to>
      <xdr:col>86</xdr:col>
      <xdr:colOff>25400</xdr:colOff>
      <xdr:row>31</xdr:row>
      <xdr:rowOff>27098</xdr:rowOff>
    </xdr:to>
    <xdr:cxnSp macro="">
      <xdr:nvCxnSpPr>
        <xdr:cNvPr id="512" name="直線コネクタ 511">
          <a:extLst>
            <a:ext uri="{FF2B5EF4-FFF2-40B4-BE49-F238E27FC236}">
              <a16:creationId xmlns:a16="http://schemas.microsoft.com/office/drawing/2014/main" xmlns="" id="{00000000-0008-0000-0700-000000020000}"/>
            </a:ext>
          </a:extLst>
        </xdr:cNvPr>
        <xdr:cNvCxnSpPr/>
      </xdr:nvCxnSpPr>
      <xdr:spPr>
        <a:xfrm>
          <a:off x="16230600" y="5342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26151</xdr:rowOff>
    </xdr:from>
    <xdr:to>
      <xdr:col>85</xdr:col>
      <xdr:colOff>127000</xdr:colOff>
      <xdr:row>38</xdr:row>
      <xdr:rowOff>79333</xdr:rowOff>
    </xdr:to>
    <xdr:cxnSp macro="">
      <xdr:nvCxnSpPr>
        <xdr:cNvPr id="513" name="直線コネクタ 512">
          <a:extLst>
            <a:ext uri="{FF2B5EF4-FFF2-40B4-BE49-F238E27FC236}">
              <a16:creationId xmlns:a16="http://schemas.microsoft.com/office/drawing/2014/main" xmlns="" id="{00000000-0008-0000-0700-000001020000}"/>
            </a:ext>
          </a:extLst>
        </xdr:cNvPr>
        <xdr:cNvCxnSpPr/>
      </xdr:nvCxnSpPr>
      <xdr:spPr>
        <a:xfrm flipV="1">
          <a:off x="15481300" y="6541251"/>
          <a:ext cx="838200" cy="53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61191</xdr:rowOff>
    </xdr:from>
    <xdr:ext cx="534377" cy="259045"/>
    <xdr:sp macro="" textlink="">
      <xdr:nvSpPr>
        <xdr:cNvPr id="514" name="消防費平均値テキスト">
          <a:extLst>
            <a:ext uri="{FF2B5EF4-FFF2-40B4-BE49-F238E27FC236}">
              <a16:creationId xmlns:a16="http://schemas.microsoft.com/office/drawing/2014/main" xmlns="" id="{00000000-0008-0000-0700-000002020000}"/>
            </a:ext>
          </a:extLst>
        </xdr:cNvPr>
        <xdr:cNvSpPr txBox="1"/>
      </xdr:nvSpPr>
      <xdr:spPr>
        <a:xfrm>
          <a:off x="16370300" y="62333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38314</xdr:rowOff>
    </xdr:from>
    <xdr:to>
      <xdr:col>85</xdr:col>
      <xdr:colOff>177800</xdr:colOff>
      <xdr:row>37</xdr:row>
      <xdr:rowOff>139914</xdr:rowOff>
    </xdr:to>
    <xdr:sp macro="" textlink="">
      <xdr:nvSpPr>
        <xdr:cNvPr id="515" name="フローチャート: 判断 514">
          <a:extLst>
            <a:ext uri="{FF2B5EF4-FFF2-40B4-BE49-F238E27FC236}">
              <a16:creationId xmlns:a16="http://schemas.microsoft.com/office/drawing/2014/main" xmlns="" id="{00000000-0008-0000-0700-000003020000}"/>
            </a:ext>
          </a:extLst>
        </xdr:cNvPr>
        <xdr:cNvSpPr/>
      </xdr:nvSpPr>
      <xdr:spPr>
        <a:xfrm>
          <a:off x="16268700" y="6381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79333</xdr:rowOff>
    </xdr:from>
    <xdr:to>
      <xdr:col>81</xdr:col>
      <xdr:colOff>50800</xdr:colOff>
      <xdr:row>38</xdr:row>
      <xdr:rowOff>110700</xdr:rowOff>
    </xdr:to>
    <xdr:cxnSp macro="">
      <xdr:nvCxnSpPr>
        <xdr:cNvPr id="516" name="直線コネクタ 515">
          <a:extLst>
            <a:ext uri="{FF2B5EF4-FFF2-40B4-BE49-F238E27FC236}">
              <a16:creationId xmlns:a16="http://schemas.microsoft.com/office/drawing/2014/main" xmlns="" id="{00000000-0008-0000-0700-000004020000}"/>
            </a:ext>
          </a:extLst>
        </xdr:cNvPr>
        <xdr:cNvCxnSpPr/>
      </xdr:nvCxnSpPr>
      <xdr:spPr>
        <a:xfrm flipV="1">
          <a:off x="14592300" y="6594433"/>
          <a:ext cx="889000" cy="31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46772</xdr:rowOff>
    </xdr:from>
    <xdr:to>
      <xdr:col>81</xdr:col>
      <xdr:colOff>101600</xdr:colOff>
      <xdr:row>37</xdr:row>
      <xdr:rowOff>148372</xdr:rowOff>
    </xdr:to>
    <xdr:sp macro="" textlink="">
      <xdr:nvSpPr>
        <xdr:cNvPr id="517" name="フローチャート: 判断 516">
          <a:extLst>
            <a:ext uri="{FF2B5EF4-FFF2-40B4-BE49-F238E27FC236}">
              <a16:creationId xmlns:a16="http://schemas.microsoft.com/office/drawing/2014/main" xmlns="" id="{00000000-0008-0000-0700-000005020000}"/>
            </a:ext>
          </a:extLst>
        </xdr:cNvPr>
        <xdr:cNvSpPr/>
      </xdr:nvSpPr>
      <xdr:spPr>
        <a:xfrm>
          <a:off x="15430500" y="639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164899</xdr:rowOff>
    </xdr:from>
    <xdr:ext cx="534377" cy="259045"/>
    <xdr:sp macro="" textlink="">
      <xdr:nvSpPr>
        <xdr:cNvPr id="518" name="テキスト ボックス 517">
          <a:extLst>
            <a:ext uri="{FF2B5EF4-FFF2-40B4-BE49-F238E27FC236}">
              <a16:creationId xmlns:a16="http://schemas.microsoft.com/office/drawing/2014/main" xmlns="" id="{00000000-0008-0000-0700-000006020000}"/>
            </a:ext>
          </a:extLst>
        </xdr:cNvPr>
        <xdr:cNvSpPr txBox="1"/>
      </xdr:nvSpPr>
      <xdr:spPr>
        <a:xfrm>
          <a:off x="15214111" y="6165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75660</xdr:rowOff>
    </xdr:from>
    <xdr:to>
      <xdr:col>76</xdr:col>
      <xdr:colOff>114300</xdr:colOff>
      <xdr:row>38</xdr:row>
      <xdr:rowOff>110700</xdr:rowOff>
    </xdr:to>
    <xdr:cxnSp macro="">
      <xdr:nvCxnSpPr>
        <xdr:cNvPr id="519" name="直線コネクタ 518">
          <a:extLst>
            <a:ext uri="{FF2B5EF4-FFF2-40B4-BE49-F238E27FC236}">
              <a16:creationId xmlns:a16="http://schemas.microsoft.com/office/drawing/2014/main" xmlns="" id="{00000000-0008-0000-0700-000007020000}"/>
            </a:ext>
          </a:extLst>
        </xdr:cNvPr>
        <xdr:cNvCxnSpPr/>
      </xdr:nvCxnSpPr>
      <xdr:spPr>
        <a:xfrm>
          <a:off x="13703300" y="6590760"/>
          <a:ext cx="889000" cy="35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8155</xdr:rowOff>
    </xdr:from>
    <xdr:to>
      <xdr:col>76</xdr:col>
      <xdr:colOff>165100</xdr:colOff>
      <xdr:row>37</xdr:row>
      <xdr:rowOff>109755</xdr:rowOff>
    </xdr:to>
    <xdr:sp macro="" textlink="">
      <xdr:nvSpPr>
        <xdr:cNvPr id="520" name="フローチャート: 判断 519">
          <a:extLst>
            <a:ext uri="{FF2B5EF4-FFF2-40B4-BE49-F238E27FC236}">
              <a16:creationId xmlns:a16="http://schemas.microsoft.com/office/drawing/2014/main" xmlns="" id="{00000000-0008-0000-0700-000008020000}"/>
            </a:ext>
          </a:extLst>
        </xdr:cNvPr>
        <xdr:cNvSpPr/>
      </xdr:nvSpPr>
      <xdr:spPr>
        <a:xfrm>
          <a:off x="14541500" y="635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126282</xdr:rowOff>
    </xdr:from>
    <xdr:ext cx="534377" cy="259045"/>
    <xdr:sp macro="" textlink="">
      <xdr:nvSpPr>
        <xdr:cNvPr id="521" name="テキスト ボックス 520">
          <a:extLst>
            <a:ext uri="{FF2B5EF4-FFF2-40B4-BE49-F238E27FC236}">
              <a16:creationId xmlns:a16="http://schemas.microsoft.com/office/drawing/2014/main" xmlns="" id="{00000000-0008-0000-0700-000009020000}"/>
            </a:ext>
          </a:extLst>
        </xdr:cNvPr>
        <xdr:cNvSpPr txBox="1"/>
      </xdr:nvSpPr>
      <xdr:spPr>
        <a:xfrm>
          <a:off x="14325111" y="6127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75660</xdr:rowOff>
    </xdr:from>
    <xdr:to>
      <xdr:col>71</xdr:col>
      <xdr:colOff>177800</xdr:colOff>
      <xdr:row>38</xdr:row>
      <xdr:rowOff>160274</xdr:rowOff>
    </xdr:to>
    <xdr:cxnSp macro="">
      <xdr:nvCxnSpPr>
        <xdr:cNvPr id="522" name="直線コネクタ 521">
          <a:extLst>
            <a:ext uri="{FF2B5EF4-FFF2-40B4-BE49-F238E27FC236}">
              <a16:creationId xmlns:a16="http://schemas.microsoft.com/office/drawing/2014/main" xmlns="" id="{00000000-0008-0000-0700-00000A020000}"/>
            </a:ext>
          </a:extLst>
        </xdr:cNvPr>
        <xdr:cNvCxnSpPr/>
      </xdr:nvCxnSpPr>
      <xdr:spPr>
        <a:xfrm flipV="1">
          <a:off x="12814300" y="6590760"/>
          <a:ext cx="889000" cy="84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139714</xdr:rowOff>
    </xdr:from>
    <xdr:to>
      <xdr:col>72</xdr:col>
      <xdr:colOff>38100</xdr:colOff>
      <xdr:row>37</xdr:row>
      <xdr:rowOff>69864</xdr:rowOff>
    </xdr:to>
    <xdr:sp macro="" textlink="">
      <xdr:nvSpPr>
        <xdr:cNvPr id="523" name="フローチャート: 判断 522">
          <a:extLst>
            <a:ext uri="{FF2B5EF4-FFF2-40B4-BE49-F238E27FC236}">
              <a16:creationId xmlns:a16="http://schemas.microsoft.com/office/drawing/2014/main" xmlns="" id="{00000000-0008-0000-0700-00000B020000}"/>
            </a:ext>
          </a:extLst>
        </xdr:cNvPr>
        <xdr:cNvSpPr/>
      </xdr:nvSpPr>
      <xdr:spPr>
        <a:xfrm>
          <a:off x="13652500" y="631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86391</xdr:rowOff>
    </xdr:from>
    <xdr:ext cx="534377" cy="259045"/>
    <xdr:sp macro="" textlink="">
      <xdr:nvSpPr>
        <xdr:cNvPr id="524" name="テキスト ボックス 523">
          <a:extLst>
            <a:ext uri="{FF2B5EF4-FFF2-40B4-BE49-F238E27FC236}">
              <a16:creationId xmlns:a16="http://schemas.microsoft.com/office/drawing/2014/main" xmlns="" id="{00000000-0008-0000-0700-00000C020000}"/>
            </a:ext>
          </a:extLst>
        </xdr:cNvPr>
        <xdr:cNvSpPr txBox="1"/>
      </xdr:nvSpPr>
      <xdr:spPr>
        <a:xfrm>
          <a:off x="13436111" y="6087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114046</xdr:rowOff>
    </xdr:from>
    <xdr:to>
      <xdr:col>67</xdr:col>
      <xdr:colOff>101600</xdr:colOff>
      <xdr:row>37</xdr:row>
      <xdr:rowOff>44196</xdr:rowOff>
    </xdr:to>
    <xdr:sp macro="" textlink="">
      <xdr:nvSpPr>
        <xdr:cNvPr id="525" name="フローチャート: 判断 524">
          <a:extLst>
            <a:ext uri="{FF2B5EF4-FFF2-40B4-BE49-F238E27FC236}">
              <a16:creationId xmlns:a16="http://schemas.microsoft.com/office/drawing/2014/main" xmlns="" id="{00000000-0008-0000-0700-00000D020000}"/>
            </a:ext>
          </a:extLst>
        </xdr:cNvPr>
        <xdr:cNvSpPr/>
      </xdr:nvSpPr>
      <xdr:spPr>
        <a:xfrm>
          <a:off x="12763500" y="6286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60723</xdr:rowOff>
    </xdr:from>
    <xdr:ext cx="534377" cy="259045"/>
    <xdr:sp macro="" textlink="">
      <xdr:nvSpPr>
        <xdr:cNvPr id="526" name="テキスト ボックス 525">
          <a:extLst>
            <a:ext uri="{FF2B5EF4-FFF2-40B4-BE49-F238E27FC236}">
              <a16:creationId xmlns:a16="http://schemas.microsoft.com/office/drawing/2014/main" xmlns="" id="{00000000-0008-0000-0700-00000E020000}"/>
            </a:ext>
          </a:extLst>
        </xdr:cNvPr>
        <xdr:cNvSpPr txBox="1"/>
      </xdr:nvSpPr>
      <xdr:spPr>
        <a:xfrm>
          <a:off x="12547111" y="6061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xmlns="" id="{00000000-0008-0000-0700-00000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xmlns="" id="{00000000-0008-0000-0700-00001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xmlns="" id="{00000000-0008-0000-0700-00001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xmlns="" id="{00000000-0008-0000-0700-00001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xmlns="" id="{00000000-0008-0000-0700-00001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146801</xdr:rowOff>
    </xdr:from>
    <xdr:to>
      <xdr:col>85</xdr:col>
      <xdr:colOff>177800</xdr:colOff>
      <xdr:row>38</xdr:row>
      <xdr:rowOff>76951</xdr:rowOff>
    </xdr:to>
    <xdr:sp macro="" textlink="">
      <xdr:nvSpPr>
        <xdr:cNvPr id="532" name="楕円 531">
          <a:extLst>
            <a:ext uri="{FF2B5EF4-FFF2-40B4-BE49-F238E27FC236}">
              <a16:creationId xmlns:a16="http://schemas.microsoft.com/office/drawing/2014/main" xmlns="" id="{00000000-0008-0000-0700-000014020000}"/>
            </a:ext>
          </a:extLst>
        </xdr:cNvPr>
        <xdr:cNvSpPr/>
      </xdr:nvSpPr>
      <xdr:spPr>
        <a:xfrm>
          <a:off x="16268700" y="6490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125228</xdr:rowOff>
    </xdr:from>
    <xdr:ext cx="534377" cy="259045"/>
    <xdr:sp macro="" textlink="">
      <xdr:nvSpPr>
        <xdr:cNvPr id="533" name="消防費該当値テキスト">
          <a:extLst>
            <a:ext uri="{FF2B5EF4-FFF2-40B4-BE49-F238E27FC236}">
              <a16:creationId xmlns:a16="http://schemas.microsoft.com/office/drawing/2014/main" xmlns="" id="{00000000-0008-0000-0700-000015020000}"/>
            </a:ext>
          </a:extLst>
        </xdr:cNvPr>
        <xdr:cNvSpPr txBox="1"/>
      </xdr:nvSpPr>
      <xdr:spPr>
        <a:xfrm>
          <a:off x="16370300" y="646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28533</xdr:rowOff>
    </xdr:from>
    <xdr:to>
      <xdr:col>81</xdr:col>
      <xdr:colOff>101600</xdr:colOff>
      <xdr:row>38</xdr:row>
      <xdr:rowOff>130133</xdr:rowOff>
    </xdr:to>
    <xdr:sp macro="" textlink="">
      <xdr:nvSpPr>
        <xdr:cNvPr id="534" name="楕円 533">
          <a:extLst>
            <a:ext uri="{FF2B5EF4-FFF2-40B4-BE49-F238E27FC236}">
              <a16:creationId xmlns:a16="http://schemas.microsoft.com/office/drawing/2014/main" xmlns="" id="{00000000-0008-0000-0700-000016020000}"/>
            </a:ext>
          </a:extLst>
        </xdr:cNvPr>
        <xdr:cNvSpPr/>
      </xdr:nvSpPr>
      <xdr:spPr>
        <a:xfrm>
          <a:off x="15430500" y="6543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121260</xdr:rowOff>
    </xdr:from>
    <xdr:ext cx="534377" cy="259045"/>
    <xdr:sp macro="" textlink="">
      <xdr:nvSpPr>
        <xdr:cNvPr id="535" name="テキスト ボックス 534">
          <a:extLst>
            <a:ext uri="{FF2B5EF4-FFF2-40B4-BE49-F238E27FC236}">
              <a16:creationId xmlns:a16="http://schemas.microsoft.com/office/drawing/2014/main" xmlns="" id="{00000000-0008-0000-0700-000017020000}"/>
            </a:ext>
          </a:extLst>
        </xdr:cNvPr>
        <xdr:cNvSpPr txBox="1"/>
      </xdr:nvSpPr>
      <xdr:spPr>
        <a:xfrm>
          <a:off x="15214111" y="6636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59900</xdr:rowOff>
    </xdr:from>
    <xdr:to>
      <xdr:col>76</xdr:col>
      <xdr:colOff>165100</xdr:colOff>
      <xdr:row>38</xdr:row>
      <xdr:rowOff>161500</xdr:rowOff>
    </xdr:to>
    <xdr:sp macro="" textlink="">
      <xdr:nvSpPr>
        <xdr:cNvPr id="536" name="楕円 535">
          <a:extLst>
            <a:ext uri="{FF2B5EF4-FFF2-40B4-BE49-F238E27FC236}">
              <a16:creationId xmlns:a16="http://schemas.microsoft.com/office/drawing/2014/main" xmlns="" id="{00000000-0008-0000-0700-000018020000}"/>
            </a:ext>
          </a:extLst>
        </xdr:cNvPr>
        <xdr:cNvSpPr/>
      </xdr:nvSpPr>
      <xdr:spPr>
        <a:xfrm>
          <a:off x="14541500" y="657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152627</xdr:rowOff>
    </xdr:from>
    <xdr:ext cx="534377" cy="259045"/>
    <xdr:sp macro="" textlink="">
      <xdr:nvSpPr>
        <xdr:cNvPr id="537" name="テキスト ボックス 536">
          <a:extLst>
            <a:ext uri="{FF2B5EF4-FFF2-40B4-BE49-F238E27FC236}">
              <a16:creationId xmlns:a16="http://schemas.microsoft.com/office/drawing/2014/main" xmlns="" id="{00000000-0008-0000-0700-000019020000}"/>
            </a:ext>
          </a:extLst>
        </xdr:cNvPr>
        <xdr:cNvSpPr txBox="1"/>
      </xdr:nvSpPr>
      <xdr:spPr>
        <a:xfrm>
          <a:off x="14325111" y="6667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24860</xdr:rowOff>
    </xdr:from>
    <xdr:to>
      <xdr:col>72</xdr:col>
      <xdr:colOff>38100</xdr:colOff>
      <xdr:row>38</xdr:row>
      <xdr:rowOff>126460</xdr:rowOff>
    </xdr:to>
    <xdr:sp macro="" textlink="">
      <xdr:nvSpPr>
        <xdr:cNvPr id="538" name="楕円 537">
          <a:extLst>
            <a:ext uri="{FF2B5EF4-FFF2-40B4-BE49-F238E27FC236}">
              <a16:creationId xmlns:a16="http://schemas.microsoft.com/office/drawing/2014/main" xmlns="" id="{00000000-0008-0000-0700-00001A020000}"/>
            </a:ext>
          </a:extLst>
        </xdr:cNvPr>
        <xdr:cNvSpPr/>
      </xdr:nvSpPr>
      <xdr:spPr>
        <a:xfrm>
          <a:off x="13652500" y="6539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117587</xdr:rowOff>
    </xdr:from>
    <xdr:ext cx="534377" cy="259045"/>
    <xdr:sp macro="" textlink="">
      <xdr:nvSpPr>
        <xdr:cNvPr id="539" name="テキスト ボックス 538">
          <a:extLst>
            <a:ext uri="{FF2B5EF4-FFF2-40B4-BE49-F238E27FC236}">
              <a16:creationId xmlns:a16="http://schemas.microsoft.com/office/drawing/2014/main" xmlns="" id="{00000000-0008-0000-0700-00001B020000}"/>
            </a:ext>
          </a:extLst>
        </xdr:cNvPr>
        <xdr:cNvSpPr txBox="1"/>
      </xdr:nvSpPr>
      <xdr:spPr>
        <a:xfrm>
          <a:off x="13436111" y="6632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109474</xdr:rowOff>
    </xdr:from>
    <xdr:to>
      <xdr:col>67</xdr:col>
      <xdr:colOff>101600</xdr:colOff>
      <xdr:row>39</xdr:row>
      <xdr:rowOff>39624</xdr:rowOff>
    </xdr:to>
    <xdr:sp macro="" textlink="">
      <xdr:nvSpPr>
        <xdr:cNvPr id="540" name="楕円 539">
          <a:extLst>
            <a:ext uri="{FF2B5EF4-FFF2-40B4-BE49-F238E27FC236}">
              <a16:creationId xmlns:a16="http://schemas.microsoft.com/office/drawing/2014/main" xmlns="" id="{00000000-0008-0000-0700-00001C020000}"/>
            </a:ext>
          </a:extLst>
        </xdr:cNvPr>
        <xdr:cNvSpPr/>
      </xdr:nvSpPr>
      <xdr:spPr>
        <a:xfrm>
          <a:off x="12763500" y="6624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30751</xdr:rowOff>
    </xdr:from>
    <xdr:ext cx="534377" cy="259045"/>
    <xdr:sp macro="" textlink="">
      <xdr:nvSpPr>
        <xdr:cNvPr id="541" name="テキスト ボックス 540">
          <a:extLst>
            <a:ext uri="{FF2B5EF4-FFF2-40B4-BE49-F238E27FC236}">
              <a16:creationId xmlns:a16="http://schemas.microsoft.com/office/drawing/2014/main" xmlns="" id="{00000000-0008-0000-0700-00001D020000}"/>
            </a:ext>
          </a:extLst>
        </xdr:cNvPr>
        <xdr:cNvSpPr txBox="1"/>
      </xdr:nvSpPr>
      <xdr:spPr>
        <a:xfrm>
          <a:off x="12547111" y="6717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a:extLst>
            <a:ext uri="{FF2B5EF4-FFF2-40B4-BE49-F238E27FC236}">
              <a16:creationId xmlns:a16="http://schemas.microsoft.com/office/drawing/2014/main" xmlns="" id="{00000000-0008-0000-0700-00001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a:extLst>
            <a:ext uri="{FF2B5EF4-FFF2-40B4-BE49-F238E27FC236}">
              <a16:creationId xmlns:a16="http://schemas.microsoft.com/office/drawing/2014/main" xmlns="" id="{00000000-0008-0000-0700-00001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a:extLst>
            <a:ext uri="{FF2B5EF4-FFF2-40B4-BE49-F238E27FC236}">
              <a16:creationId xmlns:a16="http://schemas.microsoft.com/office/drawing/2014/main" xmlns="" id="{00000000-0008-0000-0700-00002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a:extLst>
            <a:ext uri="{FF2B5EF4-FFF2-40B4-BE49-F238E27FC236}">
              <a16:creationId xmlns:a16="http://schemas.microsoft.com/office/drawing/2014/main" xmlns="" id="{00000000-0008-0000-0700-00002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a:extLst>
            <a:ext uri="{FF2B5EF4-FFF2-40B4-BE49-F238E27FC236}">
              <a16:creationId xmlns:a16="http://schemas.microsoft.com/office/drawing/2014/main" xmlns="" id="{00000000-0008-0000-0700-00002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a:extLst>
            <a:ext uri="{FF2B5EF4-FFF2-40B4-BE49-F238E27FC236}">
              <a16:creationId xmlns:a16="http://schemas.microsoft.com/office/drawing/2014/main" xmlns="" id="{00000000-0008-0000-0700-00002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a:extLst>
            <a:ext uri="{FF2B5EF4-FFF2-40B4-BE49-F238E27FC236}">
              <a16:creationId xmlns:a16="http://schemas.microsoft.com/office/drawing/2014/main" xmlns="" id="{00000000-0008-0000-0700-00002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a:extLst>
            <a:ext uri="{FF2B5EF4-FFF2-40B4-BE49-F238E27FC236}">
              <a16:creationId xmlns:a16="http://schemas.microsoft.com/office/drawing/2014/main" xmlns="" id="{00000000-0008-0000-0700-00002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a:extLst>
            <a:ext uri="{FF2B5EF4-FFF2-40B4-BE49-F238E27FC236}">
              <a16:creationId xmlns:a16="http://schemas.microsoft.com/office/drawing/2014/main" xmlns="" id="{00000000-0008-0000-0700-00002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a:extLst>
            <a:ext uri="{FF2B5EF4-FFF2-40B4-BE49-F238E27FC236}">
              <a16:creationId xmlns:a16="http://schemas.microsoft.com/office/drawing/2014/main" xmlns="" id="{00000000-0008-0000-0700-00002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2" name="直線コネクタ 551">
          <a:extLst>
            <a:ext uri="{FF2B5EF4-FFF2-40B4-BE49-F238E27FC236}">
              <a16:creationId xmlns:a16="http://schemas.microsoft.com/office/drawing/2014/main" xmlns="" id="{00000000-0008-0000-0700-000028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3" name="テキスト ボックス 552">
          <a:extLst>
            <a:ext uri="{FF2B5EF4-FFF2-40B4-BE49-F238E27FC236}">
              <a16:creationId xmlns:a16="http://schemas.microsoft.com/office/drawing/2014/main" xmlns="" id="{00000000-0008-0000-0700-000029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4" name="直線コネクタ 553">
          <a:extLst>
            <a:ext uri="{FF2B5EF4-FFF2-40B4-BE49-F238E27FC236}">
              <a16:creationId xmlns:a16="http://schemas.microsoft.com/office/drawing/2014/main" xmlns="" id="{00000000-0008-0000-0700-00002A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5" name="テキスト ボックス 554">
          <a:extLst>
            <a:ext uri="{FF2B5EF4-FFF2-40B4-BE49-F238E27FC236}">
              <a16:creationId xmlns:a16="http://schemas.microsoft.com/office/drawing/2014/main" xmlns="" id="{00000000-0008-0000-0700-00002B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xmlns="" id="{00000000-0008-0000-07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7" name="テキスト ボックス 556">
          <a:extLst>
            <a:ext uri="{FF2B5EF4-FFF2-40B4-BE49-F238E27FC236}">
              <a16:creationId xmlns:a16="http://schemas.microsoft.com/office/drawing/2014/main" xmlns="" id="{00000000-0008-0000-0700-00002D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8" name="直線コネクタ 557">
          <a:extLst>
            <a:ext uri="{FF2B5EF4-FFF2-40B4-BE49-F238E27FC236}">
              <a16:creationId xmlns:a16="http://schemas.microsoft.com/office/drawing/2014/main" xmlns="" id="{00000000-0008-0000-0700-00002E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9" name="テキスト ボックス 558">
          <a:extLst>
            <a:ext uri="{FF2B5EF4-FFF2-40B4-BE49-F238E27FC236}">
              <a16:creationId xmlns:a16="http://schemas.microsoft.com/office/drawing/2014/main" xmlns="" id="{00000000-0008-0000-0700-00002F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0" name="直線コネクタ 559">
          <a:extLst>
            <a:ext uri="{FF2B5EF4-FFF2-40B4-BE49-F238E27FC236}">
              <a16:creationId xmlns:a16="http://schemas.microsoft.com/office/drawing/2014/main" xmlns="" id="{00000000-0008-0000-0700-000030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1" name="テキスト ボックス 560">
          <a:extLst>
            <a:ext uri="{FF2B5EF4-FFF2-40B4-BE49-F238E27FC236}">
              <a16:creationId xmlns:a16="http://schemas.microsoft.com/office/drawing/2014/main" xmlns="" id="{00000000-0008-0000-0700-000031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xmlns="" id="{00000000-0008-0000-07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a:extLst>
            <a:ext uri="{FF2B5EF4-FFF2-40B4-BE49-F238E27FC236}">
              <a16:creationId xmlns:a16="http://schemas.microsoft.com/office/drawing/2014/main" xmlns="" id="{00000000-0008-0000-0700-000033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a:extLst>
            <a:ext uri="{FF2B5EF4-FFF2-40B4-BE49-F238E27FC236}">
              <a16:creationId xmlns:a16="http://schemas.microsoft.com/office/drawing/2014/main" xmlns="" id="{00000000-0008-0000-07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128015</xdr:rowOff>
    </xdr:from>
    <xdr:to>
      <xdr:col>85</xdr:col>
      <xdr:colOff>126364</xdr:colOff>
      <xdr:row>58</xdr:row>
      <xdr:rowOff>94578</xdr:rowOff>
    </xdr:to>
    <xdr:cxnSp macro="">
      <xdr:nvCxnSpPr>
        <xdr:cNvPr id="565" name="直線コネクタ 564">
          <a:extLst>
            <a:ext uri="{FF2B5EF4-FFF2-40B4-BE49-F238E27FC236}">
              <a16:creationId xmlns:a16="http://schemas.microsoft.com/office/drawing/2014/main" xmlns="" id="{00000000-0008-0000-0700-000035020000}"/>
            </a:ext>
          </a:extLst>
        </xdr:cNvPr>
        <xdr:cNvCxnSpPr/>
      </xdr:nvCxnSpPr>
      <xdr:spPr>
        <a:xfrm flipV="1">
          <a:off x="16317595" y="8700515"/>
          <a:ext cx="1269" cy="13381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98405</xdr:rowOff>
    </xdr:from>
    <xdr:ext cx="534377" cy="259045"/>
    <xdr:sp macro="" textlink="">
      <xdr:nvSpPr>
        <xdr:cNvPr id="566" name="教育費最小値テキスト">
          <a:extLst>
            <a:ext uri="{FF2B5EF4-FFF2-40B4-BE49-F238E27FC236}">
              <a16:creationId xmlns:a16="http://schemas.microsoft.com/office/drawing/2014/main" xmlns="" id="{00000000-0008-0000-0700-000036020000}"/>
            </a:ext>
          </a:extLst>
        </xdr:cNvPr>
        <xdr:cNvSpPr txBox="1"/>
      </xdr:nvSpPr>
      <xdr:spPr>
        <a:xfrm>
          <a:off x="16370300" y="10042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94578</xdr:rowOff>
    </xdr:from>
    <xdr:to>
      <xdr:col>86</xdr:col>
      <xdr:colOff>25400</xdr:colOff>
      <xdr:row>58</xdr:row>
      <xdr:rowOff>94578</xdr:rowOff>
    </xdr:to>
    <xdr:cxnSp macro="">
      <xdr:nvCxnSpPr>
        <xdr:cNvPr id="567" name="直線コネクタ 566">
          <a:extLst>
            <a:ext uri="{FF2B5EF4-FFF2-40B4-BE49-F238E27FC236}">
              <a16:creationId xmlns:a16="http://schemas.microsoft.com/office/drawing/2014/main" xmlns="" id="{00000000-0008-0000-0700-000037020000}"/>
            </a:ext>
          </a:extLst>
        </xdr:cNvPr>
        <xdr:cNvCxnSpPr/>
      </xdr:nvCxnSpPr>
      <xdr:spPr>
        <a:xfrm>
          <a:off x="16230600" y="10038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74692</xdr:rowOff>
    </xdr:from>
    <xdr:ext cx="599010" cy="259045"/>
    <xdr:sp macro="" textlink="">
      <xdr:nvSpPr>
        <xdr:cNvPr id="568" name="教育費最大値テキスト">
          <a:extLst>
            <a:ext uri="{FF2B5EF4-FFF2-40B4-BE49-F238E27FC236}">
              <a16:creationId xmlns:a16="http://schemas.microsoft.com/office/drawing/2014/main" xmlns="" id="{00000000-0008-0000-0700-000038020000}"/>
            </a:ext>
          </a:extLst>
        </xdr:cNvPr>
        <xdr:cNvSpPr txBox="1"/>
      </xdr:nvSpPr>
      <xdr:spPr>
        <a:xfrm>
          <a:off x="16370300" y="8475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383,067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128015</xdr:rowOff>
    </xdr:from>
    <xdr:to>
      <xdr:col>86</xdr:col>
      <xdr:colOff>25400</xdr:colOff>
      <xdr:row>50</xdr:row>
      <xdr:rowOff>128015</xdr:rowOff>
    </xdr:to>
    <xdr:cxnSp macro="">
      <xdr:nvCxnSpPr>
        <xdr:cNvPr id="569" name="直線コネクタ 568">
          <a:extLst>
            <a:ext uri="{FF2B5EF4-FFF2-40B4-BE49-F238E27FC236}">
              <a16:creationId xmlns:a16="http://schemas.microsoft.com/office/drawing/2014/main" xmlns="" id="{00000000-0008-0000-0700-000039020000}"/>
            </a:ext>
          </a:extLst>
        </xdr:cNvPr>
        <xdr:cNvCxnSpPr/>
      </xdr:nvCxnSpPr>
      <xdr:spPr>
        <a:xfrm>
          <a:off x="16230600" y="8700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142169</xdr:rowOff>
    </xdr:from>
    <xdr:to>
      <xdr:col>85</xdr:col>
      <xdr:colOff>127000</xdr:colOff>
      <xdr:row>58</xdr:row>
      <xdr:rowOff>4118</xdr:rowOff>
    </xdr:to>
    <xdr:cxnSp macro="">
      <xdr:nvCxnSpPr>
        <xdr:cNvPr id="570" name="直線コネクタ 569">
          <a:extLst>
            <a:ext uri="{FF2B5EF4-FFF2-40B4-BE49-F238E27FC236}">
              <a16:creationId xmlns:a16="http://schemas.microsoft.com/office/drawing/2014/main" xmlns="" id="{00000000-0008-0000-0700-00003A020000}"/>
            </a:ext>
          </a:extLst>
        </xdr:cNvPr>
        <xdr:cNvCxnSpPr/>
      </xdr:nvCxnSpPr>
      <xdr:spPr>
        <a:xfrm>
          <a:off x="15481300" y="9914819"/>
          <a:ext cx="838200" cy="33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609</xdr:rowOff>
    </xdr:from>
    <xdr:ext cx="534377" cy="259045"/>
    <xdr:sp macro="" textlink="">
      <xdr:nvSpPr>
        <xdr:cNvPr id="571" name="教育費平均値テキスト">
          <a:extLst>
            <a:ext uri="{FF2B5EF4-FFF2-40B4-BE49-F238E27FC236}">
              <a16:creationId xmlns:a16="http://schemas.microsoft.com/office/drawing/2014/main" xmlns="" id="{00000000-0008-0000-0700-00003B020000}"/>
            </a:ext>
          </a:extLst>
        </xdr:cNvPr>
        <xdr:cNvSpPr txBox="1"/>
      </xdr:nvSpPr>
      <xdr:spPr>
        <a:xfrm>
          <a:off x="16370300" y="96018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149182</xdr:rowOff>
    </xdr:from>
    <xdr:to>
      <xdr:col>85</xdr:col>
      <xdr:colOff>177800</xdr:colOff>
      <xdr:row>57</xdr:row>
      <xdr:rowOff>79332</xdr:rowOff>
    </xdr:to>
    <xdr:sp macro="" textlink="">
      <xdr:nvSpPr>
        <xdr:cNvPr id="572" name="フローチャート: 判断 571">
          <a:extLst>
            <a:ext uri="{FF2B5EF4-FFF2-40B4-BE49-F238E27FC236}">
              <a16:creationId xmlns:a16="http://schemas.microsoft.com/office/drawing/2014/main" xmlns="" id="{00000000-0008-0000-0700-00003C020000}"/>
            </a:ext>
          </a:extLst>
        </xdr:cNvPr>
        <xdr:cNvSpPr/>
      </xdr:nvSpPr>
      <xdr:spPr>
        <a:xfrm>
          <a:off x="16268700" y="9750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95428</xdr:rowOff>
    </xdr:from>
    <xdr:to>
      <xdr:col>81</xdr:col>
      <xdr:colOff>50800</xdr:colOff>
      <xdr:row>57</xdr:row>
      <xdr:rowOff>142169</xdr:rowOff>
    </xdr:to>
    <xdr:cxnSp macro="">
      <xdr:nvCxnSpPr>
        <xdr:cNvPr id="573" name="直線コネクタ 572">
          <a:extLst>
            <a:ext uri="{FF2B5EF4-FFF2-40B4-BE49-F238E27FC236}">
              <a16:creationId xmlns:a16="http://schemas.microsoft.com/office/drawing/2014/main" xmlns="" id="{00000000-0008-0000-0700-00003D020000}"/>
            </a:ext>
          </a:extLst>
        </xdr:cNvPr>
        <xdr:cNvCxnSpPr/>
      </xdr:nvCxnSpPr>
      <xdr:spPr>
        <a:xfrm>
          <a:off x="14592300" y="9868078"/>
          <a:ext cx="889000" cy="46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138761</xdr:rowOff>
    </xdr:from>
    <xdr:to>
      <xdr:col>81</xdr:col>
      <xdr:colOff>101600</xdr:colOff>
      <xdr:row>57</xdr:row>
      <xdr:rowOff>68911</xdr:rowOff>
    </xdr:to>
    <xdr:sp macro="" textlink="">
      <xdr:nvSpPr>
        <xdr:cNvPr id="574" name="フローチャート: 判断 573">
          <a:extLst>
            <a:ext uri="{FF2B5EF4-FFF2-40B4-BE49-F238E27FC236}">
              <a16:creationId xmlns:a16="http://schemas.microsoft.com/office/drawing/2014/main" xmlns="" id="{00000000-0008-0000-0700-00003E020000}"/>
            </a:ext>
          </a:extLst>
        </xdr:cNvPr>
        <xdr:cNvSpPr/>
      </xdr:nvSpPr>
      <xdr:spPr>
        <a:xfrm>
          <a:off x="15430500" y="9739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85438</xdr:rowOff>
    </xdr:from>
    <xdr:ext cx="534377" cy="259045"/>
    <xdr:sp macro="" textlink="">
      <xdr:nvSpPr>
        <xdr:cNvPr id="575" name="テキスト ボックス 574">
          <a:extLst>
            <a:ext uri="{FF2B5EF4-FFF2-40B4-BE49-F238E27FC236}">
              <a16:creationId xmlns:a16="http://schemas.microsoft.com/office/drawing/2014/main" xmlns="" id="{00000000-0008-0000-0700-00003F020000}"/>
            </a:ext>
          </a:extLst>
        </xdr:cNvPr>
        <xdr:cNvSpPr txBox="1"/>
      </xdr:nvSpPr>
      <xdr:spPr>
        <a:xfrm>
          <a:off x="15214111" y="9515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95428</xdr:rowOff>
    </xdr:from>
    <xdr:to>
      <xdr:col>76</xdr:col>
      <xdr:colOff>114300</xdr:colOff>
      <xdr:row>57</xdr:row>
      <xdr:rowOff>147568</xdr:rowOff>
    </xdr:to>
    <xdr:cxnSp macro="">
      <xdr:nvCxnSpPr>
        <xdr:cNvPr id="576" name="直線コネクタ 575">
          <a:extLst>
            <a:ext uri="{FF2B5EF4-FFF2-40B4-BE49-F238E27FC236}">
              <a16:creationId xmlns:a16="http://schemas.microsoft.com/office/drawing/2014/main" xmlns="" id="{00000000-0008-0000-0700-000040020000}"/>
            </a:ext>
          </a:extLst>
        </xdr:cNvPr>
        <xdr:cNvCxnSpPr/>
      </xdr:nvCxnSpPr>
      <xdr:spPr>
        <a:xfrm flipV="1">
          <a:off x="13703300" y="9868078"/>
          <a:ext cx="889000" cy="52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152722</xdr:rowOff>
    </xdr:from>
    <xdr:to>
      <xdr:col>76</xdr:col>
      <xdr:colOff>165100</xdr:colOff>
      <xdr:row>57</xdr:row>
      <xdr:rowOff>82872</xdr:rowOff>
    </xdr:to>
    <xdr:sp macro="" textlink="">
      <xdr:nvSpPr>
        <xdr:cNvPr id="577" name="フローチャート: 判断 576">
          <a:extLst>
            <a:ext uri="{FF2B5EF4-FFF2-40B4-BE49-F238E27FC236}">
              <a16:creationId xmlns:a16="http://schemas.microsoft.com/office/drawing/2014/main" xmlns="" id="{00000000-0008-0000-0700-000041020000}"/>
            </a:ext>
          </a:extLst>
        </xdr:cNvPr>
        <xdr:cNvSpPr/>
      </xdr:nvSpPr>
      <xdr:spPr>
        <a:xfrm>
          <a:off x="14541500" y="9753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99399</xdr:rowOff>
    </xdr:from>
    <xdr:ext cx="534377" cy="259045"/>
    <xdr:sp macro="" textlink="">
      <xdr:nvSpPr>
        <xdr:cNvPr id="578" name="テキスト ボックス 577">
          <a:extLst>
            <a:ext uri="{FF2B5EF4-FFF2-40B4-BE49-F238E27FC236}">
              <a16:creationId xmlns:a16="http://schemas.microsoft.com/office/drawing/2014/main" xmlns="" id="{00000000-0008-0000-0700-000042020000}"/>
            </a:ext>
          </a:extLst>
        </xdr:cNvPr>
        <xdr:cNvSpPr txBox="1"/>
      </xdr:nvSpPr>
      <xdr:spPr>
        <a:xfrm>
          <a:off x="14325111" y="9529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120223</xdr:rowOff>
    </xdr:from>
    <xdr:to>
      <xdr:col>71</xdr:col>
      <xdr:colOff>177800</xdr:colOff>
      <xdr:row>57</xdr:row>
      <xdr:rowOff>147568</xdr:rowOff>
    </xdr:to>
    <xdr:cxnSp macro="">
      <xdr:nvCxnSpPr>
        <xdr:cNvPr id="579" name="直線コネクタ 578">
          <a:extLst>
            <a:ext uri="{FF2B5EF4-FFF2-40B4-BE49-F238E27FC236}">
              <a16:creationId xmlns:a16="http://schemas.microsoft.com/office/drawing/2014/main" xmlns="" id="{00000000-0008-0000-0700-000043020000}"/>
            </a:ext>
          </a:extLst>
        </xdr:cNvPr>
        <xdr:cNvCxnSpPr/>
      </xdr:nvCxnSpPr>
      <xdr:spPr>
        <a:xfrm>
          <a:off x="12814300" y="9892873"/>
          <a:ext cx="889000" cy="27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154043</xdr:rowOff>
    </xdr:from>
    <xdr:to>
      <xdr:col>72</xdr:col>
      <xdr:colOff>38100</xdr:colOff>
      <xdr:row>57</xdr:row>
      <xdr:rowOff>84193</xdr:rowOff>
    </xdr:to>
    <xdr:sp macro="" textlink="">
      <xdr:nvSpPr>
        <xdr:cNvPr id="580" name="フローチャート: 判断 579">
          <a:extLst>
            <a:ext uri="{FF2B5EF4-FFF2-40B4-BE49-F238E27FC236}">
              <a16:creationId xmlns:a16="http://schemas.microsoft.com/office/drawing/2014/main" xmlns="" id="{00000000-0008-0000-0700-000044020000}"/>
            </a:ext>
          </a:extLst>
        </xdr:cNvPr>
        <xdr:cNvSpPr/>
      </xdr:nvSpPr>
      <xdr:spPr>
        <a:xfrm>
          <a:off x="13652500" y="975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100720</xdr:rowOff>
    </xdr:from>
    <xdr:ext cx="534377" cy="259045"/>
    <xdr:sp macro="" textlink="">
      <xdr:nvSpPr>
        <xdr:cNvPr id="581" name="テキスト ボックス 580">
          <a:extLst>
            <a:ext uri="{FF2B5EF4-FFF2-40B4-BE49-F238E27FC236}">
              <a16:creationId xmlns:a16="http://schemas.microsoft.com/office/drawing/2014/main" xmlns="" id="{00000000-0008-0000-0700-000045020000}"/>
            </a:ext>
          </a:extLst>
        </xdr:cNvPr>
        <xdr:cNvSpPr txBox="1"/>
      </xdr:nvSpPr>
      <xdr:spPr>
        <a:xfrm>
          <a:off x="13436111" y="9530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151727</xdr:rowOff>
    </xdr:from>
    <xdr:to>
      <xdr:col>67</xdr:col>
      <xdr:colOff>101600</xdr:colOff>
      <xdr:row>57</xdr:row>
      <xdr:rowOff>81877</xdr:rowOff>
    </xdr:to>
    <xdr:sp macro="" textlink="">
      <xdr:nvSpPr>
        <xdr:cNvPr id="582" name="フローチャート: 判断 581">
          <a:extLst>
            <a:ext uri="{FF2B5EF4-FFF2-40B4-BE49-F238E27FC236}">
              <a16:creationId xmlns:a16="http://schemas.microsoft.com/office/drawing/2014/main" xmlns="" id="{00000000-0008-0000-0700-000046020000}"/>
            </a:ext>
          </a:extLst>
        </xdr:cNvPr>
        <xdr:cNvSpPr/>
      </xdr:nvSpPr>
      <xdr:spPr>
        <a:xfrm>
          <a:off x="12763500" y="9752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98404</xdr:rowOff>
    </xdr:from>
    <xdr:ext cx="534377" cy="259045"/>
    <xdr:sp macro="" textlink="">
      <xdr:nvSpPr>
        <xdr:cNvPr id="583" name="テキスト ボックス 582">
          <a:extLst>
            <a:ext uri="{FF2B5EF4-FFF2-40B4-BE49-F238E27FC236}">
              <a16:creationId xmlns:a16="http://schemas.microsoft.com/office/drawing/2014/main" xmlns="" id="{00000000-0008-0000-0700-000047020000}"/>
            </a:ext>
          </a:extLst>
        </xdr:cNvPr>
        <xdr:cNvSpPr txBox="1"/>
      </xdr:nvSpPr>
      <xdr:spPr>
        <a:xfrm>
          <a:off x="12547111" y="9528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xmlns="" id="{00000000-0008-0000-07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xmlns="" id="{00000000-0008-0000-07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xmlns="" id="{00000000-0008-0000-07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xmlns="" id="{00000000-0008-0000-07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xmlns="" id="{00000000-0008-0000-07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124768</xdr:rowOff>
    </xdr:from>
    <xdr:to>
      <xdr:col>85</xdr:col>
      <xdr:colOff>177800</xdr:colOff>
      <xdr:row>58</xdr:row>
      <xdr:rowOff>54918</xdr:rowOff>
    </xdr:to>
    <xdr:sp macro="" textlink="">
      <xdr:nvSpPr>
        <xdr:cNvPr id="589" name="楕円 588">
          <a:extLst>
            <a:ext uri="{FF2B5EF4-FFF2-40B4-BE49-F238E27FC236}">
              <a16:creationId xmlns:a16="http://schemas.microsoft.com/office/drawing/2014/main" xmlns="" id="{00000000-0008-0000-0700-00004D020000}"/>
            </a:ext>
          </a:extLst>
        </xdr:cNvPr>
        <xdr:cNvSpPr/>
      </xdr:nvSpPr>
      <xdr:spPr>
        <a:xfrm>
          <a:off x="16268700" y="989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39695</xdr:rowOff>
    </xdr:from>
    <xdr:ext cx="534377" cy="259045"/>
    <xdr:sp macro="" textlink="">
      <xdr:nvSpPr>
        <xdr:cNvPr id="590" name="教育費該当値テキスト">
          <a:extLst>
            <a:ext uri="{FF2B5EF4-FFF2-40B4-BE49-F238E27FC236}">
              <a16:creationId xmlns:a16="http://schemas.microsoft.com/office/drawing/2014/main" xmlns="" id="{00000000-0008-0000-0700-00004E020000}"/>
            </a:ext>
          </a:extLst>
        </xdr:cNvPr>
        <xdr:cNvSpPr txBox="1"/>
      </xdr:nvSpPr>
      <xdr:spPr>
        <a:xfrm>
          <a:off x="16370300" y="9812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91369</xdr:rowOff>
    </xdr:from>
    <xdr:to>
      <xdr:col>81</xdr:col>
      <xdr:colOff>101600</xdr:colOff>
      <xdr:row>58</xdr:row>
      <xdr:rowOff>21519</xdr:rowOff>
    </xdr:to>
    <xdr:sp macro="" textlink="">
      <xdr:nvSpPr>
        <xdr:cNvPr id="591" name="楕円 590">
          <a:extLst>
            <a:ext uri="{FF2B5EF4-FFF2-40B4-BE49-F238E27FC236}">
              <a16:creationId xmlns:a16="http://schemas.microsoft.com/office/drawing/2014/main" xmlns="" id="{00000000-0008-0000-0700-00004F020000}"/>
            </a:ext>
          </a:extLst>
        </xdr:cNvPr>
        <xdr:cNvSpPr/>
      </xdr:nvSpPr>
      <xdr:spPr>
        <a:xfrm>
          <a:off x="15430500" y="9864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12646</xdr:rowOff>
    </xdr:from>
    <xdr:ext cx="534377" cy="259045"/>
    <xdr:sp macro="" textlink="">
      <xdr:nvSpPr>
        <xdr:cNvPr id="592" name="テキスト ボックス 591">
          <a:extLst>
            <a:ext uri="{FF2B5EF4-FFF2-40B4-BE49-F238E27FC236}">
              <a16:creationId xmlns:a16="http://schemas.microsoft.com/office/drawing/2014/main" xmlns="" id="{00000000-0008-0000-0700-000050020000}"/>
            </a:ext>
          </a:extLst>
        </xdr:cNvPr>
        <xdr:cNvSpPr txBox="1"/>
      </xdr:nvSpPr>
      <xdr:spPr>
        <a:xfrm>
          <a:off x="15214111" y="9956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44628</xdr:rowOff>
    </xdr:from>
    <xdr:to>
      <xdr:col>76</xdr:col>
      <xdr:colOff>165100</xdr:colOff>
      <xdr:row>57</xdr:row>
      <xdr:rowOff>146228</xdr:rowOff>
    </xdr:to>
    <xdr:sp macro="" textlink="">
      <xdr:nvSpPr>
        <xdr:cNvPr id="593" name="楕円 592">
          <a:extLst>
            <a:ext uri="{FF2B5EF4-FFF2-40B4-BE49-F238E27FC236}">
              <a16:creationId xmlns:a16="http://schemas.microsoft.com/office/drawing/2014/main" xmlns="" id="{00000000-0008-0000-0700-000051020000}"/>
            </a:ext>
          </a:extLst>
        </xdr:cNvPr>
        <xdr:cNvSpPr/>
      </xdr:nvSpPr>
      <xdr:spPr>
        <a:xfrm>
          <a:off x="14541500" y="9817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137355</xdr:rowOff>
    </xdr:from>
    <xdr:ext cx="534377" cy="259045"/>
    <xdr:sp macro="" textlink="">
      <xdr:nvSpPr>
        <xdr:cNvPr id="594" name="テキスト ボックス 593">
          <a:extLst>
            <a:ext uri="{FF2B5EF4-FFF2-40B4-BE49-F238E27FC236}">
              <a16:creationId xmlns:a16="http://schemas.microsoft.com/office/drawing/2014/main" xmlns="" id="{00000000-0008-0000-0700-000052020000}"/>
            </a:ext>
          </a:extLst>
        </xdr:cNvPr>
        <xdr:cNvSpPr txBox="1"/>
      </xdr:nvSpPr>
      <xdr:spPr>
        <a:xfrm>
          <a:off x="14325111" y="9910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96768</xdr:rowOff>
    </xdr:from>
    <xdr:to>
      <xdr:col>72</xdr:col>
      <xdr:colOff>38100</xdr:colOff>
      <xdr:row>58</xdr:row>
      <xdr:rowOff>26918</xdr:rowOff>
    </xdr:to>
    <xdr:sp macro="" textlink="">
      <xdr:nvSpPr>
        <xdr:cNvPr id="595" name="楕円 594">
          <a:extLst>
            <a:ext uri="{FF2B5EF4-FFF2-40B4-BE49-F238E27FC236}">
              <a16:creationId xmlns:a16="http://schemas.microsoft.com/office/drawing/2014/main" xmlns="" id="{00000000-0008-0000-0700-000053020000}"/>
            </a:ext>
          </a:extLst>
        </xdr:cNvPr>
        <xdr:cNvSpPr/>
      </xdr:nvSpPr>
      <xdr:spPr>
        <a:xfrm>
          <a:off x="13652500" y="9869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18045</xdr:rowOff>
    </xdr:from>
    <xdr:ext cx="534377" cy="259045"/>
    <xdr:sp macro="" textlink="">
      <xdr:nvSpPr>
        <xdr:cNvPr id="596" name="テキスト ボックス 595">
          <a:extLst>
            <a:ext uri="{FF2B5EF4-FFF2-40B4-BE49-F238E27FC236}">
              <a16:creationId xmlns:a16="http://schemas.microsoft.com/office/drawing/2014/main" xmlns="" id="{00000000-0008-0000-0700-000054020000}"/>
            </a:ext>
          </a:extLst>
        </xdr:cNvPr>
        <xdr:cNvSpPr txBox="1"/>
      </xdr:nvSpPr>
      <xdr:spPr>
        <a:xfrm>
          <a:off x="13436111" y="9962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69423</xdr:rowOff>
    </xdr:from>
    <xdr:to>
      <xdr:col>67</xdr:col>
      <xdr:colOff>101600</xdr:colOff>
      <xdr:row>57</xdr:row>
      <xdr:rowOff>171023</xdr:rowOff>
    </xdr:to>
    <xdr:sp macro="" textlink="">
      <xdr:nvSpPr>
        <xdr:cNvPr id="597" name="楕円 596">
          <a:extLst>
            <a:ext uri="{FF2B5EF4-FFF2-40B4-BE49-F238E27FC236}">
              <a16:creationId xmlns:a16="http://schemas.microsoft.com/office/drawing/2014/main" xmlns="" id="{00000000-0008-0000-0700-000055020000}"/>
            </a:ext>
          </a:extLst>
        </xdr:cNvPr>
        <xdr:cNvSpPr/>
      </xdr:nvSpPr>
      <xdr:spPr>
        <a:xfrm>
          <a:off x="12763500" y="9842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162150</xdr:rowOff>
    </xdr:from>
    <xdr:ext cx="534377" cy="259045"/>
    <xdr:sp macro="" textlink="">
      <xdr:nvSpPr>
        <xdr:cNvPr id="598" name="テキスト ボックス 597">
          <a:extLst>
            <a:ext uri="{FF2B5EF4-FFF2-40B4-BE49-F238E27FC236}">
              <a16:creationId xmlns:a16="http://schemas.microsoft.com/office/drawing/2014/main" xmlns="" id="{00000000-0008-0000-0700-000056020000}"/>
            </a:ext>
          </a:extLst>
        </xdr:cNvPr>
        <xdr:cNvSpPr txBox="1"/>
      </xdr:nvSpPr>
      <xdr:spPr>
        <a:xfrm>
          <a:off x="12547111" y="9934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xmlns="" id="{00000000-0008-0000-07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xmlns="" id="{00000000-0008-0000-07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xmlns="" id="{00000000-0008-0000-07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xmlns="" id="{00000000-0008-0000-07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xmlns="" id="{00000000-0008-0000-07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xmlns="" id="{00000000-0008-0000-07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xmlns="" id="{00000000-0008-0000-07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xmlns="" id="{00000000-0008-0000-07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xmlns="" id="{00000000-0008-0000-07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xmlns="" id="{00000000-0008-0000-07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9" name="直線コネクタ 608">
          <a:extLst>
            <a:ext uri="{FF2B5EF4-FFF2-40B4-BE49-F238E27FC236}">
              <a16:creationId xmlns:a16="http://schemas.microsoft.com/office/drawing/2014/main" xmlns="" id="{00000000-0008-0000-0700-000061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0" name="テキスト ボックス 609">
          <a:extLst>
            <a:ext uri="{FF2B5EF4-FFF2-40B4-BE49-F238E27FC236}">
              <a16:creationId xmlns:a16="http://schemas.microsoft.com/office/drawing/2014/main" xmlns="" id="{00000000-0008-0000-0700-000062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1" name="直線コネクタ 610">
          <a:extLst>
            <a:ext uri="{FF2B5EF4-FFF2-40B4-BE49-F238E27FC236}">
              <a16:creationId xmlns:a16="http://schemas.microsoft.com/office/drawing/2014/main" xmlns="" id="{00000000-0008-0000-0700-000063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2" name="テキスト ボックス 611">
          <a:extLst>
            <a:ext uri="{FF2B5EF4-FFF2-40B4-BE49-F238E27FC236}">
              <a16:creationId xmlns:a16="http://schemas.microsoft.com/office/drawing/2014/main" xmlns="" id="{00000000-0008-0000-0700-000064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3" name="直線コネクタ 612">
          <a:extLst>
            <a:ext uri="{FF2B5EF4-FFF2-40B4-BE49-F238E27FC236}">
              <a16:creationId xmlns:a16="http://schemas.microsoft.com/office/drawing/2014/main" xmlns="" id="{00000000-0008-0000-0700-000065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4" name="テキスト ボックス 613">
          <a:extLst>
            <a:ext uri="{FF2B5EF4-FFF2-40B4-BE49-F238E27FC236}">
              <a16:creationId xmlns:a16="http://schemas.microsoft.com/office/drawing/2014/main" xmlns="" id="{00000000-0008-0000-0700-000066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5" name="直線コネクタ 614">
          <a:extLst>
            <a:ext uri="{FF2B5EF4-FFF2-40B4-BE49-F238E27FC236}">
              <a16:creationId xmlns:a16="http://schemas.microsoft.com/office/drawing/2014/main" xmlns="" id="{00000000-0008-0000-0700-000067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6" name="テキスト ボックス 615">
          <a:extLst>
            <a:ext uri="{FF2B5EF4-FFF2-40B4-BE49-F238E27FC236}">
              <a16:creationId xmlns:a16="http://schemas.microsoft.com/office/drawing/2014/main" xmlns="" id="{00000000-0008-0000-0700-000068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xmlns="" id="{00000000-0008-0000-07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xmlns="" id="{00000000-0008-0000-07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a:extLst>
            <a:ext uri="{FF2B5EF4-FFF2-40B4-BE49-F238E27FC236}">
              <a16:creationId xmlns:a16="http://schemas.microsoft.com/office/drawing/2014/main" xmlns="" id="{00000000-0008-0000-07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6250</xdr:rowOff>
    </xdr:from>
    <xdr:to>
      <xdr:col>85</xdr:col>
      <xdr:colOff>126364</xdr:colOff>
      <xdr:row>78</xdr:row>
      <xdr:rowOff>139700</xdr:rowOff>
    </xdr:to>
    <xdr:cxnSp macro="">
      <xdr:nvCxnSpPr>
        <xdr:cNvPr id="620" name="直線コネクタ 619">
          <a:extLst>
            <a:ext uri="{FF2B5EF4-FFF2-40B4-BE49-F238E27FC236}">
              <a16:creationId xmlns:a16="http://schemas.microsoft.com/office/drawing/2014/main" xmlns="" id="{00000000-0008-0000-0700-00006C020000}"/>
            </a:ext>
          </a:extLst>
        </xdr:cNvPr>
        <xdr:cNvCxnSpPr/>
      </xdr:nvCxnSpPr>
      <xdr:spPr>
        <a:xfrm flipV="1">
          <a:off x="16317595" y="12179200"/>
          <a:ext cx="1269" cy="1333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157961</xdr:rowOff>
    </xdr:from>
    <xdr:ext cx="249299" cy="259045"/>
    <xdr:sp macro="" textlink="">
      <xdr:nvSpPr>
        <xdr:cNvPr id="621" name="災害復旧費最小値テキスト">
          <a:extLst>
            <a:ext uri="{FF2B5EF4-FFF2-40B4-BE49-F238E27FC236}">
              <a16:creationId xmlns:a16="http://schemas.microsoft.com/office/drawing/2014/main" xmlns="" id="{00000000-0008-0000-0700-00006D020000}"/>
            </a:ext>
          </a:extLst>
        </xdr:cNvPr>
        <xdr:cNvSpPr txBox="1"/>
      </xdr:nvSpPr>
      <xdr:spPr>
        <a:xfrm>
          <a:off x="16370300" y="1353106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2" name="直線コネクタ 621">
          <a:extLst>
            <a:ext uri="{FF2B5EF4-FFF2-40B4-BE49-F238E27FC236}">
              <a16:creationId xmlns:a16="http://schemas.microsoft.com/office/drawing/2014/main" xmlns="" id="{00000000-0008-0000-0700-00006E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124377</xdr:rowOff>
    </xdr:from>
    <xdr:ext cx="599010" cy="259045"/>
    <xdr:sp macro="" textlink="">
      <xdr:nvSpPr>
        <xdr:cNvPr id="623" name="災害復旧費最大値テキスト">
          <a:extLst>
            <a:ext uri="{FF2B5EF4-FFF2-40B4-BE49-F238E27FC236}">
              <a16:creationId xmlns:a16="http://schemas.microsoft.com/office/drawing/2014/main" xmlns="" id="{00000000-0008-0000-0700-00006F020000}"/>
            </a:ext>
          </a:extLst>
        </xdr:cNvPr>
        <xdr:cNvSpPr txBox="1"/>
      </xdr:nvSpPr>
      <xdr:spPr>
        <a:xfrm>
          <a:off x="16370300" y="11954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583,377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6250</xdr:rowOff>
    </xdr:from>
    <xdr:to>
      <xdr:col>86</xdr:col>
      <xdr:colOff>25400</xdr:colOff>
      <xdr:row>71</xdr:row>
      <xdr:rowOff>6250</xdr:rowOff>
    </xdr:to>
    <xdr:cxnSp macro="">
      <xdr:nvCxnSpPr>
        <xdr:cNvPr id="624" name="直線コネクタ 623">
          <a:extLst>
            <a:ext uri="{FF2B5EF4-FFF2-40B4-BE49-F238E27FC236}">
              <a16:creationId xmlns:a16="http://schemas.microsoft.com/office/drawing/2014/main" xmlns="" id="{00000000-0008-0000-0700-000070020000}"/>
            </a:ext>
          </a:extLst>
        </xdr:cNvPr>
        <xdr:cNvCxnSpPr/>
      </xdr:nvCxnSpPr>
      <xdr:spPr>
        <a:xfrm>
          <a:off x="16230600" y="1217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139554</xdr:rowOff>
    </xdr:from>
    <xdr:to>
      <xdr:col>85</xdr:col>
      <xdr:colOff>127000</xdr:colOff>
      <xdr:row>78</xdr:row>
      <xdr:rowOff>139675</xdr:rowOff>
    </xdr:to>
    <xdr:cxnSp macro="">
      <xdr:nvCxnSpPr>
        <xdr:cNvPr id="625" name="直線コネクタ 624">
          <a:extLst>
            <a:ext uri="{FF2B5EF4-FFF2-40B4-BE49-F238E27FC236}">
              <a16:creationId xmlns:a16="http://schemas.microsoft.com/office/drawing/2014/main" xmlns="" id="{00000000-0008-0000-0700-000071020000}"/>
            </a:ext>
          </a:extLst>
        </xdr:cNvPr>
        <xdr:cNvCxnSpPr/>
      </xdr:nvCxnSpPr>
      <xdr:spPr>
        <a:xfrm>
          <a:off x="15481300" y="13512654"/>
          <a:ext cx="838200" cy="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75412</xdr:rowOff>
    </xdr:from>
    <xdr:ext cx="534377" cy="259045"/>
    <xdr:sp macro="" textlink="">
      <xdr:nvSpPr>
        <xdr:cNvPr id="626" name="災害復旧費平均値テキスト">
          <a:extLst>
            <a:ext uri="{FF2B5EF4-FFF2-40B4-BE49-F238E27FC236}">
              <a16:creationId xmlns:a16="http://schemas.microsoft.com/office/drawing/2014/main" xmlns="" id="{00000000-0008-0000-0700-000072020000}"/>
            </a:ext>
          </a:extLst>
        </xdr:cNvPr>
        <xdr:cNvSpPr txBox="1"/>
      </xdr:nvSpPr>
      <xdr:spPr>
        <a:xfrm>
          <a:off x="16370300" y="132770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52535</xdr:rowOff>
    </xdr:from>
    <xdr:to>
      <xdr:col>85</xdr:col>
      <xdr:colOff>177800</xdr:colOff>
      <xdr:row>78</xdr:row>
      <xdr:rowOff>154135</xdr:rowOff>
    </xdr:to>
    <xdr:sp macro="" textlink="">
      <xdr:nvSpPr>
        <xdr:cNvPr id="627" name="フローチャート: 判断 626">
          <a:extLst>
            <a:ext uri="{FF2B5EF4-FFF2-40B4-BE49-F238E27FC236}">
              <a16:creationId xmlns:a16="http://schemas.microsoft.com/office/drawing/2014/main" xmlns="" id="{00000000-0008-0000-0700-000073020000}"/>
            </a:ext>
          </a:extLst>
        </xdr:cNvPr>
        <xdr:cNvSpPr/>
      </xdr:nvSpPr>
      <xdr:spPr>
        <a:xfrm>
          <a:off x="16268700" y="13425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139554</xdr:rowOff>
    </xdr:from>
    <xdr:to>
      <xdr:col>81</xdr:col>
      <xdr:colOff>50800</xdr:colOff>
      <xdr:row>78</xdr:row>
      <xdr:rowOff>139700</xdr:rowOff>
    </xdr:to>
    <xdr:cxnSp macro="">
      <xdr:nvCxnSpPr>
        <xdr:cNvPr id="628" name="直線コネクタ 627">
          <a:extLst>
            <a:ext uri="{FF2B5EF4-FFF2-40B4-BE49-F238E27FC236}">
              <a16:creationId xmlns:a16="http://schemas.microsoft.com/office/drawing/2014/main" xmlns="" id="{00000000-0008-0000-0700-000074020000}"/>
            </a:ext>
          </a:extLst>
        </xdr:cNvPr>
        <xdr:cNvCxnSpPr/>
      </xdr:nvCxnSpPr>
      <xdr:spPr>
        <a:xfrm flipV="1">
          <a:off x="14592300" y="13512654"/>
          <a:ext cx="889000" cy="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52853</xdr:rowOff>
    </xdr:from>
    <xdr:to>
      <xdr:col>81</xdr:col>
      <xdr:colOff>101600</xdr:colOff>
      <xdr:row>78</xdr:row>
      <xdr:rowOff>154453</xdr:rowOff>
    </xdr:to>
    <xdr:sp macro="" textlink="">
      <xdr:nvSpPr>
        <xdr:cNvPr id="629" name="フローチャート: 判断 628">
          <a:extLst>
            <a:ext uri="{FF2B5EF4-FFF2-40B4-BE49-F238E27FC236}">
              <a16:creationId xmlns:a16="http://schemas.microsoft.com/office/drawing/2014/main" xmlns="" id="{00000000-0008-0000-0700-000075020000}"/>
            </a:ext>
          </a:extLst>
        </xdr:cNvPr>
        <xdr:cNvSpPr/>
      </xdr:nvSpPr>
      <xdr:spPr>
        <a:xfrm>
          <a:off x="15430500" y="1342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170980</xdr:rowOff>
    </xdr:from>
    <xdr:ext cx="534377" cy="259045"/>
    <xdr:sp macro="" textlink="">
      <xdr:nvSpPr>
        <xdr:cNvPr id="630" name="テキスト ボックス 629">
          <a:extLst>
            <a:ext uri="{FF2B5EF4-FFF2-40B4-BE49-F238E27FC236}">
              <a16:creationId xmlns:a16="http://schemas.microsoft.com/office/drawing/2014/main" xmlns="" id="{00000000-0008-0000-0700-000076020000}"/>
            </a:ext>
          </a:extLst>
        </xdr:cNvPr>
        <xdr:cNvSpPr txBox="1"/>
      </xdr:nvSpPr>
      <xdr:spPr>
        <a:xfrm>
          <a:off x="15214111" y="13201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31" name="直線コネクタ 630">
          <a:extLst>
            <a:ext uri="{FF2B5EF4-FFF2-40B4-BE49-F238E27FC236}">
              <a16:creationId xmlns:a16="http://schemas.microsoft.com/office/drawing/2014/main" xmlns="" id="{00000000-0008-0000-0700-000077020000}"/>
            </a:ext>
          </a:extLst>
        </xdr:cNvPr>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60016</xdr:rowOff>
    </xdr:from>
    <xdr:to>
      <xdr:col>76</xdr:col>
      <xdr:colOff>165100</xdr:colOff>
      <xdr:row>78</xdr:row>
      <xdr:rowOff>161616</xdr:rowOff>
    </xdr:to>
    <xdr:sp macro="" textlink="">
      <xdr:nvSpPr>
        <xdr:cNvPr id="632" name="フローチャート: 判断 631">
          <a:extLst>
            <a:ext uri="{FF2B5EF4-FFF2-40B4-BE49-F238E27FC236}">
              <a16:creationId xmlns:a16="http://schemas.microsoft.com/office/drawing/2014/main" xmlns="" id="{00000000-0008-0000-0700-000078020000}"/>
            </a:ext>
          </a:extLst>
        </xdr:cNvPr>
        <xdr:cNvSpPr/>
      </xdr:nvSpPr>
      <xdr:spPr>
        <a:xfrm>
          <a:off x="14541500" y="134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6693</xdr:rowOff>
    </xdr:from>
    <xdr:ext cx="534377" cy="259045"/>
    <xdr:sp macro="" textlink="">
      <xdr:nvSpPr>
        <xdr:cNvPr id="633" name="テキスト ボックス 632">
          <a:extLst>
            <a:ext uri="{FF2B5EF4-FFF2-40B4-BE49-F238E27FC236}">
              <a16:creationId xmlns:a16="http://schemas.microsoft.com/office/drawing/2014/main" xmlns="" id="{00000000-0008-0000-0700-000079020000}"/>
            </a:ext>
          </a:extLst>
        </xdr:cNvPr>
        <xdr:cNvSpPr txBox="1"/>
      </xdr:nvSpPr>
      <xdr:spPr>
        <a:xfrm>
          <a:off x="14325111" y="13208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34" name="直線コネクタ 633">
          <a:extLst>
            <a:ext uri="{FF2B5EF4-FFF2-40B4-BE49-F238E27FC236}">
              <a16:creationId xmlns:a16="http://schemas.microsoft.com/office/drawing/2014/main" xmlns="" id="{00000000-0008-0000-0700-00007A020000}"/>
            </a:ext>
          </a:extLst>
        </xdr:cNvPr>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64106</xdr:rowOff>
    </xdr:from>
    <xdr:to>
      <xdr:col>72</xdr:col>
      <xdr:colOff>38100</xdr:colOff>
      <xdr:row>78</xdr:row>
      <xdr:rowOff>165706</xdr:rowOff>
    </xdr:to>
    <xdr:sp macro="" textlink="">
      <xdr:nvSpPr>
        <xdr:cNvPr id="635" name="フローチャート: 判断 634">
          <a:extLst>
            <a:ext uri="{FF2B5EF4-FFF2-40B4-BE49-F238E27FC236}">
              <a16:creationId xmlns:a16="http://schemas.microsoft.com/office/drawing/2014/main" xmlns="" id="{00000000-0008-0000-0700-00007B020000}"/>
            </a:ext>
          </a:extLst>
        </xdr:cNvPr>
        <xdr:cNvSpPr/>
      </xdr:nvSpPr>
      <xdr:spPr>
        <a:xfrm>
          <a:off x="13652500" y="13437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10783</xdr:rowOff>
    </xdr:from>
    <xdr:ext cx="534377" cy="259045"/>
    <xdr:sp macro="" textlink="">
      <xdr:nvSpPr>
        <xdr:cNvPr id="636" name="テキスト ボックス 635">
          <a:extLst>
            <a:ext uri="{FF2B5EF4-FFF2-40B4-BE49-F238E27FC236}">
              <a16:creationId xmlns:a16="http://schemas.microsoft.com/office/drawing/2014/main" xmlns="" id="{00000000-0008-0000-0700-00007C020000}"/>
            </a:ext>
          </a:extLst>
        </xdr:cNvPr>
        <xdr:cNvSpPr txBox="1"/>
      </xdr:nvSpPr>
      <xdr:spPr>
        <a:xfrm>
          <a:off x="13436111" y="13212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74106</xdr:rowOff>
    </xdr:from>
    <xdr:to>
      <xdr:col>67</xdr:col>
      <xdr:colOff>101600</xdr:colOff>
      <xdr:row>79</xdr:row>
      <xdr:rowOff>4256</xdr:rowOff>
    </xdr:to>
    <xdr:sp macro="" textlink="">
      <xdr:nvSpPr>
        <xdr:cNvPr id="637" name="フローチャート: 判断 636">
          <a:extLst>
            <a:ext uri="{FF2B5EF4-FFF2-40B4-BE49-F238E27FC236}">
              <a16:creationId xmlns:a16="http://schemas.microsoft.com/office/drawing/2014/main" xmlns="" id="{00000000-0008-0000-0700-00007D020000}"/>
            </a:ext>
          </a:extLst>
        </xdr:cNvPr>
        <xdr:cNvSpPr/>
      </xdr:nvSpPr>
      <xdr:spPr>
        <a:xfrm>
          <a:off x="12763500" y="13447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20783</xdr:rowOff>
    </xdr:from>
    <xdr:ext cx="469744" cy="259045"/>
    <xdr:sp macro="" textlink="">
      <xdr:nvSpPr>
        <xdr:cNvPr id="638" name="テキスト ボックス 637">
          <a:extLst>
            <a:ext uri="{FF2B5EF4-FFF2-40B4-BE49-F238E27FC236}">
              <a16:creationId xmlns:a16="http://schemas.microsoft.com/office/drawing/2014/main" xmlns="" id="{00000000-0008-0000-0700-00007E020000}"/>
            </a:ext>
          </a:extLst>
        </xdr:cNvPr>
        <xdr:cNvSpPr txBox="1"/>
      </xdr:nvSpPr>
      <xdr:spPr>
        <a:xfrm>
          <a:off x="12579428" y="13222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xmlns="" id="{00000000-0008-0000-07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xmlns="" id="{00000000-0008-0000-07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xmlns="" id="{00000000-0008-0000-07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xmlns="" id="{00000000-0008-0000-07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xmlns="" id="{00000000-0008-0000-07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88875</xdr:rowOff>
    </xdr:from>
    <xdr:to>
      <xdr:col>85</xdr:col>
      <xdr:colOff>177800</xdr:colOff>
      <xdr:row>79</xdr:row>
      <xdr:rowOff>19025</xdr:rowOff>
    </xdr:to>
    <xdr:sp macro="" textlink="">
      <xdr:nvSpPr>
        <xdr:cNvPr id="644" name="楕円 643">
          <a:extLst>
            <a:ext uri="{FF2B5EF4-FFF2-40B4-BE49-F238E27FC236}">
              <a16:creationId xmlns:a16="http://schemas.microsoft.com/office/drawing/2014/main" xmlns="" id="{00000000-0008-0000-0700-000084020000}"/>
            </a:ext>
          </a:extLst>
        </xdr:cNvPr>
        <xdr:cNvSpPr/>
      </xdr:nvSpPr>
      <xdr:spPr>
        <a:xfrm>
          <a:off x="16268700" y="1346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30961</xdr:rowOff>
    </xdr:from>
    <xdr:ext cx="313932" cy="259045"/>
    <xdr:sp macro="" textlink="">
      <xdr:nvSpPr>
        <xdr:cNvPr id="645" name="災害復旧費該当値テキスト">
          <a:extLst>
            <a:ext uri="{FF2B5EF4-FFF2-40B4-BE49-F238E27FC236}">
              <a16:creationId xmlns:a16="http://schemas.microsoft.com/office/drawing/2014/main" xmlns="" id="{00000000-0008-0000-0700-000085020000}"/>
            </a:ext>
          </a:extLst>
        </xdr:cNvPr>
        <xdr:cNvSpPr txBox="1"/>
      </xdr:nvSpPr>
      <xdr:spPr>
        <a:xfrm>
          <a:off x="16370300" y="1340406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88754</xdr:rowOff>
    </xdr:from>
    <xdr:to>
      <xdr:col>81</xdr:col>
      <xdr:colOff>101600</xdr:colOff>
      <xdr:row>79</xdr:row>
      <xdr:rowOff>18904</xdr:rowOff>
    </xdr:to>
    <xdr:sp macro="" textlink="">
      <xdr:nvSpPr>
        <xdr:cNvPr id="646" name="楕円 645">
          <a:extLst>
            <a:ext uri="{FF2B5EF4-FFF2-40B4-BE49-F238E27FC236}">
              <a16:creationId xmlns:a16="http://schemas.microsoft.com/office/drawing/2014/main" xmlns="" id="{00000000-0008-0000-0700-000086020000}"/>
            </a:ext>
          </a:extLst>
        </xdr:cNvPr>
        <xdr:cNvSpPr/>
      </xdr:nvSpPr>
      <xdr:spPr>
        <a:xfrm>
          <a:off x="15430500" y="13461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10031</xdr:rowOff>
    </xdr:from>
    <xdr:ext cx="313932" cy="259045"/>
    <xdr:sp macro="" textlink="">
      <xdr:nvSpPr>
        <xdr:cNvPr id="647" name="テキスト ボックス 646">
          <a:extLst>
            <a:ext uri="{FF2B5EF4-FFF2-40B4-BE49-F238E27FC236}">
              <a16:creationId xmlns:a16="http://schemas.microsoft.com/office/drawing/2014/main" xmlns="" id="{00000000-0008-0000-0700-000087020000}"/>
            </a:ext>
          </a:extLst>
        </xdr:cNvPr>
        <xdr:cNvSpPr txBox="1"/>
      </xdr:nvSpPr>
      <xdr:spPr>
        <a:xfrm>
          <a:off x="15324333" y="135545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48" name="楕円 647">
          <a:extLst>
            <a:ext uri="{FF2B5EF4-FFF2-40B4-BE49-F238E27FC236}">
              <a16:creationId xmlns:a16="http://schemas.microsoft.com/office/drawing/2014/main" xmlns="" id="{00000000-0008-0000-0700-000088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49" name="テキスト ボックス 648">
          <a:extLst>
            <a:ext uri="{FF2B5EF4-FFF2-40B4-BE49-F238E27FC236}">
              <a16:creationId xmlns:a16="http://schemas.microsoft.com/office/drawing/2014/main" xmlns="" id="{00000000-0008-0000-0700-000089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0" name="楕円 649">
          <a:extLst>
            <a:ext uri="{FF2B5EF4-FFF2-40B4-BE49-F238E27FC236}">
              <a16:creationId xmlns:a16="http://schemas.microsoft.com/office/drawing/2014/main" xmlns="" id="{00000000-0008-0000-0700-00008A020000}"/>
            </a:ext>
          </a:extLst>
        </xdr:cNvPr>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51" name="テキスト ボックス 650">
          <a:extLst>
            <a:ext uri="{FF2B5EF4-FFF2-40B4-BE49-F238E27FC236}">
              <a16:creationId xmlns:a16="http://schemas.microsoft.com/office/drawing/2014/main" xmlns="" id="{00000000-0008-0000-0700-00008B020000}"/>
            </a:ext>
          </a:extLst>
        </xdr:cNvPr>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52" name="楕円 651">
          <a:extLst>
            <a:ext uri="{FF2B5EF4-FFF2-40B4-BE49-F238E27FC236}">
              <a16:creationId xmlns:a16="http://schemas.microsoft.com/office/drawing/2014/main" xmlns="" id="{00000000-0008-0000-0700-00008C020000}"/>
            </a:ext>
          </a:extLst>
        </xdr:cNvPr>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53" name="テキスト ボックス 652">
          <a:extLst>
            <a:ext uri="{FF2B5EF4-FFF2-40B4-BE49-F238E27FC236}">
              <a16:creationId xmlns:a16="http://schemas.microsoft.com/office/drawing/2014/main" xmlns="" id="{00000000-0008-0000-0700-00008D020000}"/>
            </a:ext>
          </a:extLst>
        </xdr:cNvPr>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xmlns="" id="{00000000-0008-0000-07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xmlns="" id="{00000000-0008-0000-07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xmlns="" id="{00000000-0008-0000-07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xmlns="" id="{00000000-0008-0000-07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xmlns="" id="{00000000-0008-0000-07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xmlns="" id="{00000000-0008-0000-07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xmlns="" id="{00000000-0008-0000-07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xmlns="" id="{00000000-0008-0000-07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xmlns="" id="{00000000-0008-0000-07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xmlns="" id="{00000000-0008-0000-07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4" name="直線コネクタ 663">
          <a:extLst>
            <a:ext uri="{FF2B5EF4-FFF2-40B4-BE49-F238E27FC236}">
              <a16:creationId xmlns:a16="http://schemas.microsoft.com/office/drawing/2014/main" xmlns="" id="{00000000-0008-0000-0700-000098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5" name="テキスト ボックス 664">
          <a:extLst>
            <a:ext uri="{FF2B5EF4-FFF2-40B4-BE49-F238E27FC236}">
              <a16:creationId xmlns:a16="http://schemas.microsoft.com/office/drawing/2014/main" xmlns="" id="{00000000-0008-0000-0700-000099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6" name="直線コネクタ 665">
          <a:extLst>
            <a:ext uri="{FF2B5EF4-FFF2-40B4-BE49-F238E27FC236}">
              <a16:creationId xmlns:a16="http://schemas.microsoft.com/office/drawing/2014/main" xmlns="" id="{00000000-0008-0000-0700-00009A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7" name="テキスト ボックス 666">
          <a:extLst>
            <a:ext uri="{FF2B5EF4-FFF2-40B4-BE49-F238E27FC236}">
              <a16:creationId xmlns:a16="http://schemas.microsoft.com/office/drawing/2014/main" xmlns="" id="{00000000-0008-0000-0700-00009B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8" name="直線コネクタ 667">
          <a:extLst>
            <a:ext uri="{FF2B5EF4-FFF2-40B4-BE49-F238E27FC236}">
              <a16:creationId xmlns:a16="http://schemas.microsoft.com/office/drawing/2014/main" xmlns="" id="{00000000-0008-0000-0700-00009C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9" name="テキスト ボックス 668">
          <a:extLst>
            <a:ext uri="{FF2B5EF4-FFF2-40B4-BE49-F238E27FC236}">
              <a16:creationId xmlns:a16="http://schemas.microsoft.com/office/drawing/2014/main" xmlns="" id="{00000000-0008-0000-0700-00009D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0" name="直線コネクタ 669">
          <a:extLst>
            <a:ext uri="{FF2B5EF4-FFF2-40B4-BE49-F238E27FC236}">
              <a16:creationId xmlns:a16="http://schemas.microsoft.com/office/drawing/2014/main" xmlns="" id="{00000000-0008-0000-0700-00009E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1" name="テキスト ボックス 670">
          <a:extLst>
            <a:ext uri="{FF2B5EF4-FFF2-40B4-BE49-F238E27FC236}">
              <a16:creationId xmlns:a16="http://schemas.microsoft.com/office/drawing/2014/main" xmlns="" id="{00000000-0008-0000-0700-00009F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a:extLst>
            <a:ext uri="{FF2B5EF4-FFF2-40B4-BE49-F238E27FC236}">
              <a16:creationId xmlns:a16="http://schemas.microsoft.com/office/drawing/2014/main" xmlns="" id="{00000000-0008-0000-0700-0000A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a:extLst>
            <a:ext uri="{FF2B5EF4-FFF2-40B4-BE49-F238E27FC236}">
              <a16:creationId xmlns:a16="http://schemas.microsoft.com/office/drawing/2014/main" xmlns="" id="{00000000-0008-0000-0700-0000A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公債費グラフ枠">
          <a:extLst>
            <a:ext uri="{FF2B5EF4-FFF2-40B4-BE49-F238E27FC236}">
              <a16:creationId xmlns:a16="http://schemas.microsoft.com/office/drawing/2014/main" xmlns="" id="{00000000-0008-0000-0700-0000A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159108</xdr:rowOff>
    </xdr:from>
    <xdr:to>
      <xdr:col>85</xdr:col>
      <xdr:colOff>126364</xdr:colOff>
      <xdr:row>98</xdr:row>
      <xdr:rowOff>134831</xdr:rowOff>
    </xdr:to>
    <xdr:cxnSp macro="">
      <xdr:nvCxnSpPr>
        <xdr:cNvPr id="675" name="直線コネクタ 674">
          <a:extLst>
            <a:ext uri="{FF2B5EF4-FFF2-40B4-BE49-F238E27FC236}">
              <a16:creationId xmlns:a16="http://schemas.microsoft.com/office/drawing/2014/main" xmlns="" id="{00000000-0008-0000-0700-0000A3020000}"/>
            </a:ext>
          </a:extLst>
        </xdr:cNvPr>
        <xdr:cNvCxnSpPr/>
      </xdr:nvCxnSpPr>
      <xdr:spPr>
        <a:xfrm flipV="1">
          <a:off x="16317595" y="15761058"/>
          <a:ext cx="1269" cy="1175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138658</xdr:rowOff>
    </xdr:from>
    <xdr:ext cx="469744" cy="259045"/>
    <xdr:sp macro="" textlink="">
      <xdr:nvSpPr>
        <xdr:cNvPr id="676" name="公債費最小値テキスト">
          <a:extLst>
            <a:ext uri="{FF2B5EF4-FFF2-40B4-BE49-F238E27FC236}">
              <a16:creationId xmlns:a16="http://schemas.microsoft.com/office/drawing/2014/main" xmlns="" id="{00000000-0008-0000-0700-0000A4020000}"/>
            </a:ext>
          </a:extLst>
        </xdr:cNvPr>
        <xdr:cNvSpPr txBox="1"/>
      </xdr:nvSpPr>
      <xdr:spPr>
        <a:xfrm>
          <a:off x="16370300" y="16940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134831</xdr:rowOff>
    </xdr:from>
    <xdr:to>
      <xdr:col>86</xdr:col>
      <xdr:colOff>25400</xdr:colOff>
      <xdr:row>98</xdr:row>
      <xdr:rowOff>134831</xdr:rowOff>
    </xdr:to>
    <xdr:cxnSp macro="">
      <xdr:nvCxnSpPr>
        <xdr:cNvPr id="677" name="直線コネクタ 676">
          <a:extLst>
            <a:ext uri="{FF2B5EF4-FFF2-40B4-BE49-F238E27FC236}">
              <a16:creationId xmlns:a16="http://schemas.microsoft.com/office/drawing/2014/main" xmlns="" id="{00000000-0008-0000-0700-0000A5020000}"/>
            </a:ext>
          </a:extLst>
        </xdr:cNvPr>
        <xdr:cNvCxnSpPr/>
      </xdr:nvCxnSpPr>
      <xdr:spPr>
        <a:xfrm>
          <a:off x="16230600" y="16936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105785</xdr:rowOff>
    </xdr:from>
    <xdr:ext cx="599010" cy="259045"/>
    <xdr:sp macro="" textlink="">
      <xdr:nvSpPr>
        <xdr:cNvPr id="678" name="公債費最大値テキスト">
          <a:extLst>
            <a:ext uri="{FF2B5EF4-FFF2-40B4-BE49-F238E27FC236}">
              <a16:creationId xmlns:a16="http://schemas.microsoft.com/office/drawing/2014/main" xmlns="" id="{00000000-0008-0000-0700-0000A6020000}"/>
            </a:ext>
          </a:extLst>
        </xdr:cNvPr>
        <xdr:cNvSpPr txBox="1"/>
      </xdr:nvSpPr>
      <xdr:spPr>
        <a:xfrm>
          <a:off x="16370300" y="15536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258,255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159108</xdr:rowOff>
    </xdr:from>
    <xdr:to>
      <xdr:col>86</xdr:col>
      <xdr:colOff>25400</xdr:colOff>
      <xdr:row>91</xdr:row>
      <xdr:rowOff>159108</xdr:rowOff>
    </xdr:to>
    <xdr:cxnSp macro="">
      <xdr:nvCxnSpPr>
        <xdr:cNvPr id="679" name="直線コネクタ 678">
          <a:extLst>
            <a:ext uri="{FF2B5EF4-FFF2-40B4-BE49-F238E27FC236}">
              <a16:creationId xmlns:a16="http://schemas.microsoft.com/office/drawing/2014/main" xmlns="" id="{00000000-0008-0000-0700-0000A7020000}"/>
            </a:ext>
          </a:extLst>
        </xdr:cNvPr>
        <xdr:cNvCxnSpPr/>
      </xdr:nvCxnSpPr>
      <xdr:spPr>
        <a:xfrm>
          <a:off x="16230600" y="15761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1753</xdr:rowOff>
    </xdr:from>
    <xdr:to>
      <xdr:col>85</xdr:col>
      <xdr:colOff>127000</xdr:colOff>
      <xdr:row>98</xdr:row>
      <xdr:rowOff>9302</xdr:rowOff>
    </xdr:to>
    <xdr:cxnSp macro="">
      <xdr:nvCxnSpPr>
        <xdr:cNvPr id="680" name="直線コネクタ 679">
          <a:extLst>
            <a:ext uri="{FF2B5EF4-FFF2-40B4-BE49-F238E27FC236}">
              <a16:creationId xmlns:a16="http://schemas.microsoft.com/office/drawing/2014/main" xmlns="" id="{00000000-0008-0000-0700-0000A8020000}"/>
            </a:ext>
          </a:extLst>
        </xdr:cNvPr>
        <xdr:cNvCxnSpPr/>
      </xdr:nvCxnSpPr>
      <xdr:spPr>
        <a:xfrm flipV="1">
          <a:off x="15481300" y="16803853"/>
          <a:ext cx="838200" cy="7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109500</xdr:rowOff>
    </xdr:from>
    <xdr:ext cx="599010" cy="259045"/>
    <xdr:sp macro="" textlink="">
      <xdr:nvSpPr>
        <xdr:cNvPr id="681" name="公債費平均値テキスト">
          <a:extLst>
            <a:ext uri="{FF2B5EF4-FFF2-40B4-BE49-F238E27FC236}">
              <a16:creationId xmlns:a16="http://schemas.microsoft.com/office/drawing/2014/main" xmlns="" id="{00000000-0008-0000-0700-0000A9020000}"/>
            </a:ext>
          </a:extLst>
        </xdr:cNvPr>
        <xdr:cNvSpPr txBox="1"/>
      </xdr:nvSpPr>
      <xdr:spPr>
        <a:xfrm>
          <a:off x="16370300" y="162258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86623</xdr:rowOff>
    </xdr:from>
    <xdr:to>
      <xdr:col>85</xdr:col>
      <xdr:colOff>177800</xdr:colOff>
      <xdr:row>96</xdr:row>
      <xdr:rowOff>16773</xdr:rowOff>
    </xdr:to>
    <xdr:sp macro="" textlink="">
      <xdr:nvSpPr>
        <xdr:cNvPr id="682" name="フローチャート: 判断 681">
          <a:extLst>
            <a:ext uri="{FF2B5EF4-FFF2-40B4-BE49-F238E27FC236}">
              <a16:creationId xmlns:a16="http://schemas.microsoft.com/office/drawing/2014/main" xmlns="" id="{00000000-0008-0000-0700-0000AA020000}"/>
            </a:ext>
          </a:extLst>
        </xdr:cNvPr>
        <xdr:cNvSpPr/>
      </xdr:nvSpPr>
      <xdr:spPr>
        <a:xfrm>
          <a:off x="16268700" y="16374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9302</xdr:rowOff>
    </xdr:from>
    <xdr:to>
      <xdr:col>81</xdr:col>
      <xdr:colOff>50800</xdr:colOff>
      <xdr:row>98</xdr:row>
      <xdr:rowOff>17783</xdr:rowOff>
    </xdr:to>
    <xdr:cxnSp macro="">
      <xdr:nvCxnSpPr>
        <xdr:cNvPr id="683" name="直線コネクタ 682">
          <a:extLst>
            <a:ext uri="{FF2B5EF4-FFF2-40B4-BE49-F238E27FC236}">
              <a16:creationId xmlns:a16="http://schemas.microsoft.com/office/drawing/2014/main" xmlns="" id="{00000000-0008-0000-0700-0000AB020000}"/>
            </a:ext>
          </a:extLst>
        </xdr:cNvPr>
        <xdr:cNvCxnSpPr/>
      </xdr:nvCxnSpPr>
      <xdr:spPr>
        <a:xfrm flipV="1">
          <a:off x="14592300" y="16811402"/>
          <a:ext cx="889000" cy="8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105130</xdr:rowOff>
    </xdr:from>
    <xdr:to>
      <xdr:col>81</xdr:col>
      <xdr:colOff>101600</xdr:colOff>
      <xdr:row>96</xdr:row>
      <xdr:rowOff>35280</xdr:rowOff>
    </xdr:to>
    <xdr:sp macro="" textlink="">
      <xdr:nvSpPr>
        <xdr:cNvPr id="684" name="フローチャート: 判断 683">
          <a:extLst>
            <a:ext uri="{FF2B5EF4-FFF2-40B4-BE49-F238E27FC236}">
              <a16:creationId xmlns:a16="http://schemas.microsoft.com/office/drawing/2014/main" xmlns="" id="{00000000-0008-0000-0700-0000AC020000}"/>
            </a:ext>
          </a:extLst>
        </xdr:cNvPr>
        <xdr:cNvSpPr/>
      </xdr:nvSpPr>
      <xdr:spPr>
        <a:xfrm>
          <a:off x="15430500" y="1639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51807</xdr:rowOff>
    </xdr:from>
    <xdr:ext cx="599010" cy="259045"/>
    <xdr:sp macro="" textlink="">
      <xdr:nvSpPr>
        <xdr:cNvPr id="685" name="テキスト ボックス 684">
          <a:extLst>
            <a:ext uri="{FF2B5EF4-FFF2-40B4-BE49-F238E27FC236}">
              <a16:creationId xmlns:a16="http://schemas.microsoft.com/office/drawing/2014/main" xmlns="" id="{00000000-0008-0000-0700-0000AD020000}"/>
            </a:ext>
          </a:extLst>
        </xdr:cNvPr>
        <xdr:cNvSpPr txBox="1"/>
      </xdr:nvSpPr>
      <xdr:spPr>
        <a:xfrm>
          <a:off x="15181795" y="16168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17783</xdr:rowOff>
    </xdr:from>
    <xdr:to>
      <xdr:col>76</xdr:col>
      <xdr:colOff>114300</xdr:colOff>
      <xdr:row>98</xdr:row>
      <xdr:rowOff>19360</xdr:rowOff>
    </xdr:to>
    <xdr:cxnSp macro="">
      <xdr:nvCxnSpPr>
        <xdr:cNvPr id="686" name="直線コネクタ 685">
          <a:extLst>
            <a:ext uri="{FF2B5EF4-FFF2-40B4-BE49-F238E27FC236}">
              <a16:creationId xmlns:a16="http://schemas.microsoft.com/office/drawing/2014/main" xmlns="" id="{00000000-0008-0000-0700-0000AE020000}"/>
            </a:ext>
          </a:extLst>
        </xdr:cNvPr>
        <xdr:cNvCxnSpPr/>
      </xdr:nvCxnSpPr>
      <xdr:spPr>
        <a:xfrm flipV="1">
          <a:off x="13703300" y="16819883"/>
          <a:ext cx="889000" cy="1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125244</xdr:rowOff>
    </xdr:from>
    <xdr:to>
      <xdr:col>76</xdr:col>
      <xdr:colOff>165100</xdr:colOff>
      <xdr:row>96</xdr:row>
      <xdr:rowOff>55394</xdr:rowOff>
    </xdr:to>
    <xdr:sp macro="" textlink="">
      <xdr:nvSpPr>
        <xdr:cNvPr id="687" name="フローチャート: 判断 686">
          <a:extLst>
            <a:ext uri="{FF2B5EF4-FFF2-40B4-BE49-F238E27FC236}">
              <a16:creationId xmlns:a16="http://schemas.microsoft.com/office/drawing/2014/main" xmlns="" id="{00000000-0008-0000-0700-0000AF020000}"/>
            </a:ext>
          </a:extLst>
        </xdr:cNvPr>
        <xdr:cNvSpPr/>
      </xdr:nvSpPr>
      <xdr:spPr>
        <a:xfrm>
          <a:off x="14541500" y="1641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71921</xdr:rowOff>
    </xdr:from>
    <xdr:ext cx="599010" cy="259045"/>
    <xdr:sp macro="" textlink="">
      <xdr:nvSpPr>
        <xdr:cNvPr id="688" name="テキスト ボックス 687">
          <a:extLst>
            <a:ext uri="{FF2B5EF4-FFF2-40B4-BE49-F238E27FC236}">
              <a16:creationId xmlns:a16="http://schemas.microsoft.com/office/drawing/2014/main" xmlns="" id="{00000000-0008-0000-0700-0000B0020000}"/>
            </a:ext>
          </a:extLst>
        </xdr:cNvPr>
        <xdr:cNvSpPr txBox="1"/>
      </xdr:nvSpPr>
      <xdr:spPr>
        <a:xfrm>
          <a:off x="14292795" y="16188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12264</xdr:rowOff>
    </xdr:from>
    <xdr:to>
      <xdr:col>71</xdr:col>
      <xdr:colOff>177800</xdr:colOff>
      <xdr:row>98</xdr:row>
      <xdr:rowOff>19360</xdr:rowOff>
    </xdr:to>
    <xdr:cxnSp macro="">
      <xdr:nvCxnSpPr>
        <xdr:cNvPr id="689" name="直線コネクタ 688">
          <a:extLst>
            <a:ext uri="{FF2B5EF4-FFF2-40B4-BE49-F238E27FC236}">
              <a16:creationId xmlns:a16="http://schemas.microsoft.com/office/drawing/2014/main" xmlns="" id="{00000000-0008-0000-0700-0000B1020000}"/>
            </a:ext>
          </a:extLst>
        </xdr:cNvPr>
        <xdr:cNvCxnSpPr/>
      </xdr:nvCxnSpPr>
      <xdr:spPr>
        <a:xfrm>
          <a:off x="12814300" y="16814364"/>
          <a:ext cx="889000" cy="7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122307</xdr:rowOff>
    </xdr:from>
    <xdr:to>
      <xdr:col>72</xdr:col>
      <xdr:colOff>38100</xdr:colOff>
      <xdr:row>96</xdr:row>
      <xdr:rowOff>52457</xdr:rowOff>
    </xdr:to>
    <xdr:sp macro="" textlink="">
      <xdr:nvSpPr>
        <xdr:cNvPr id="690" name="フローチャート: 判断 689">
          <a:extLst>
            <a:ext uri="{FF2B5EF4-FFF2-40B4-BE49-F238E27FC236}">
              <a16:creationId xmlns:a16="http://schemas.microsoft.com/office/drawing/2014/main" xmlns="" id="{00000000-0008-0000-0700-0000B2020000}"/>
            </a:ext>
          </a:extLst>
        </xdr:cNvPr>
        <xdr:cNvSpPr/>
      </xdr:nvSpPr>
      <xdr:spPr>
        <a:xfrm>
          <a:off x="13652500" y="164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68984</xdr:rowOff>
    </xdr:from>
    <xdr:ext cx="599010" cy="259045"/>
    <xdr:sp macro="" textlink="">
      <xdr:nvSpPr>
        <xdr:cNvPr id="691" name="テキスト ボックス 690">
          <a:extLst>
            <a:ext uri="{FF2B5EF4-FFF2-40B4-BE49-F238E27FC236}">
              <a16:creationId xmlns:a16="http://schemas.microsoft.com/office/drawing/2014/main" xmlns="" id="{00000000-0008-0000-0700-0000B3020000}"/>
            </a:ext>
          </a:extLst>
        </xdr:cNvPr>
        <xdr:cNvSpPr txBox="1"/>
      </xdr:nvSpPr>
      <xdr:spPr>
        <a:xfrm>
          <a:off x="13403795" y="16185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99439</xdr:rowOff>
    </xdr:from>
    <xdr:to>
      <xdr:col>67</xdr:col>
      <xdr:colOff>101600</xdr:colOff>
      <xdr:row>96</xdr:row>
      <xdr:rowOff>29589</xdr:rowOff>
    </xdr:to>
    <xdr:sp macro="" textlink="">
      <xdr:nvSpPr>
        <xdr:cNvPr id="692" name="フローチャート: 判断 691">
          <a:extLst>
            <a:ext uri="{FF2B5EF4-FFF2-40B4-BE49-F238E27FC236}">
              <a16:creationId xmlns:a16="http://schemas.microsoft.com/office/drawing/2014/main" xmlns="" id="{00000000-0008-0000-0700-0000B4020000}"/>
            </a:ext>
          </a:extLst>
        </xdr:cNvPr>
        <xdr:cNvSpPr/>
      </xdr:nvSpPr>
      <xdr:spPr>
        <a:xfrm>
          <a:off x="12763500" y="1638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46116</xdr:rowOff>
    </xdr:from>
    <xdr:ext cx="599010" cy="259045"/>
    <xdr:sp macro="" textlink="">
      <xdr:nvSpPr>
        <xdr:cNvPr id="693" name="テキスト ボックス 692">
          <a:extLst>
            <a:ext uri="{FF2B5EF4-FFF2-40B4-BE49-F238E27FC236}">
              <a16:creationId xmlns:a16="http://schemas.microsoft.com/office/drawing/2014/main" xmlns="" id="{00000000-0008-0000-0700-0000B5020000}"/>
            </a:ext>
          </a:extLst>
        </xdr:cNvPr>
        <xdr:cNvSpPr txBox="1"/>
      </xdr:nvSpPr>
      <xdr:spPr>
        <a:xfrm>
          <a:off x="12514795" y="16162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xmlns="" id="{00000000-0008-0000-0700-0000B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xmlns="" id="{00000000-0008-0000-0700-0000B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xmlns="" id="{00000000-0008-0000-0700-0000B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xmlns="" id="{00000000-0008-0000-0700-0000B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xmlns="" id="{00000000-0008-0000-0700-0000B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122403</xdr:rowOff>
    </xdr:from>
    <xdr:to>
      <xdr:col>85</xdr:col>
      <xdr:colOff>177800</xdr:colOff>
      <xdr:row>98</xdr:row>
      <xdr:rowOff>52553</xdr:rowOff>
    </xdr:to>
    <xdr:sp macro="" textlink="">
      <xdr:nvSpPr>
        <xdr:cNvPr id="699" name="楕円 698">
          <a:extLst>
            <a:ext uri="{FF2B5EF4-FFF2-40B4-BE49-F238E27FC236}">
              <a16:creationId xmlns:a16="http://schemas.microsoft.com/office/drawing/2014/main" xmlns="" id="{00000000-0008-0000-0700-0000BB020000}"/>
            </a:ext>
          </a:extLst>
        </xdr:cNvPr>
        <xdr:cNvSpPr/>
      </xdr:nvSpPr>
      <xdr:spPr>
        <a:xfrm>
          <a:off x="16268700" y="16753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100830</xdr:rowOff>
    </xdr:from>
    <xdr:ext cx="534377" cy="259045"/>
    <xdr:sp macro="" textlink="">
      <xdr:nvSpPr>
        <xdr:cNvPr id="700" name="公債費該当値テキスト">
          <a:extLst>
            <a:ext uri="{FF2B5EF4-FFF2-40B4-BE49-F238E27FC236}">
              <a16:creationId xmlns:a16="http://schemas.microsoft.com/office/drawing/2014/main" xmlns="" id="{00000000-0008-0000-0700-0000BC020000}"/>
            </a:ext>
          </a:extLst>
        </xdr:cNvPr>
        <xdr:cNvSpPr txBox="1"/>
      </xdr:nvSpPr>
      <xdr:spPr>
        <a:xfrm>
          <a:off x="16370300" y="16731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129952</xdr:rowOff>
    </xdr:from>
    <xdr:to>
      <xdr:col>81</xdr:col>
      <xdr:colOff>101600</xdr:colOff>
      <xdr:row>98</xdr:row>
      <xdr:rowOff>60102</xdr:rowOff>
    </xdr:to>
    <xdr:sp macro="" textlink="">
      <xdr:nvSpPr>
        <xdr:cNvPr id="701" name="楕円 700">
          <a:extLst>
            <a:ext uri="{FF2B5EF4-FFF2-40B4-BE49-F238E27FC236}">
              <a16:creationId xmlns:a16="http://schemas.microsoft.com/office/drawing/2014/main" xmlns="" id="{00000000-0008-0000-0700-0000BD020000}"/>
            </a:ext>
          </a:extLst>
        </xdr:cNvPr>
        <xdr:cNvSpPr/>
      </xdr:nvSpPr>
      <xdr:spPr>
        <a:xfrm>
          <a:off x="15430500" y="16760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51229</xdr:rowOff>
    </xdr:from>
    <xdr:ext cx="534377" cy="259045"/>
    <xdr:sp macro="" textlink="">
      <xdr:nvSpPr>
        <xdr:cNvPr id="702" name="テキスト ボックス 701">
          <a:extLst>
            <a:ext uri="{FF2B5EF4-FFF2-40B4-BE49-F238E27FC236}">
              <a16:creationId xmlns:a16="http://schemas.microsoft.com/office/drawing/2014/main" xmlns="" id="{00000000-0008-0000-0700-0000BE020000}"/>
            </a:ext>
          </a:extLst>
        </xdr:cNvPr>
        <xdr:cNvSpPr txBox="1"/>
      </xdr:nvSpPr>
      <xdr:spPr>
        <a:xfrm>
          <a:off x="15214111" y="16853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138433</xdr:rowOff>
    </xdr:from>
    <xdr:to>
      <xdr:col>76</xdr:col>
      <xdr:colOff>165100</xdr:colOff>
      <xdr:row>98</xdr:row>
      <xdr:rowOff>68583</xdr:rowOff>
    </xdr:to>
    <xdr:sp macro="" textlink="">
      <xdr:nvSpPr>
        <xdr:cNvPr id="703" name="楕円 702">
          <a:extLst>
            <a:ext uri="{FF2B5EF4-FFF2-40B4-BE49-F238E27FC236}">
              <a16:creationId xmlns:a16="http://schemas.microsoft.com/office/drawing/2014/main" xmlns="" id="{00000000-0008-0000-0700-0000BF020000}"/>
            </a:ext>
          </a:extLst>
        </xdr:cNvPr>
        <xdr:cNvSpPr/>
      </xdr:nvSpPr>
      <xdr:spPr>
        <a:xfrm>
          <a:off x="14541500" y="16769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59710</xdr:rowOff>
    </xdr:from>
    <xdr:ext cx="534377" cy="259045"/>
    <xdr:sp macro="" textlink="">
      <xdr:nvSpPr>
        <xdr:cNvPr id="704" name="テキスト ボックス 703">
          <a:extLst>
            <a:ext uri="{FF2B5EF4-FFF2-40B4-BE49-F238E27FC236}">
              <a16:creationId xmlns:a16="http://schemas.microsoft.com/office/drawing/2014/main" xmlns="" id="{00000000-0008-0000-0700-0000C0020000}"/>
            </a:ext>
          </a:extLst>
        </xdr:cNvPr>
        <xdr:cNvSpPr txBox="1"/>
      </xdr:nvSpPr>
      <xdr:spPr>
        <a:xfrm>
          <a:off x="14325111" y="16861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140010</xdr:rowOff>
    </xdr:from>
    <xdr:to>
      <xdr:col>72</xdr:col>
      <xdr:colOff>38100</xdr:colOff>
      <xdr:row>98</xdr:row>
      <xdr:rowOff>70160</xdr:rowOff>
    </xdr:to>
    <xdr:sp macro="" textlink="">
      <xdr:nvSpPr>
        <xdr:cNvPr id="705" name="楕円 704">
          <a:extLst>
            <a:ext uri="{FF2B5EF4-FFF2-40B4-BE49-F238E27FC236}">
              <a16:creationId xmlns:a16="http://schemas.microsoft.com/office/drawing/2014/main" xmlns="" id="{00000000-0008-0000-0700-0000C1020000}"/>
            </a:ext>
          </a:extLst>
        </xdr:cNvPr>
        <xdr:cNvSpPr/>
      </xdr:nvSpPr>
      <xdr:spPr>
        <a:xfrm>
          <a:off x="13652500" y="1677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61287</xdr:rowOff>
    </xdr:from>
    <xdr:ext cx="534377" cy="259045"/>
    <xdr:sp macro="" textlink="">
      <xdr:nvSpPr>
        <xdr:cNvPr id="706" name="テキスト ボックス 705">
          <a:extLst>
            <a:ext uri="{FF2B5EF4-FFF2-40B4-BE49-F238E27FC236}">
              <a16:creationId xmlns:a16="http://schemas.microsoft.com/office/drawing/2014/main" xmlns="" id="{00000000-0008-0000-0700-0000C2020000}"/>
            </a:ext>
          </a:extLst>
        </xdr:cNvPr>
        <xdr:cNvSpPr txBox="1"/>
      </xdr:nvSpPr>
      <xdr:spPr>
        <a:xfrm>
          <a:off x="13436111" y="16863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132914</xdr:rowOff>
    </xdr:from>
    <xdr:to>
      <xdr:col>67</xdr:col>
      <xdr:colOff>101600</xdr:colOff>
      <xdr:row>98</xdr:row>
      <xdr:rowOff>63064</xdr:rowOff>
    </xdr:to>
    <xdr:sp macro="" textlink="">
      <xdr:nvSpPr>
        <xdr:cNvPr id="707" name="楕円 706">
          <a:extLst>
            <a:ext uri="{FF2B5EF4-FFF2-40B4-BE49-F238E27FC236}">
              <a16:creationId xmlns:a16="http://schemas.microsoft.com/office/drawing/2014/main" xmlns="" id="{00000000-0008-0000-0700-0000C3020000}"/>
            </a:ext>
          </a:extLst>
        </xdr:cNvPr>
        <xdr:cNvSpPr/>
      </xdr:nvSpPr>
      <xdr:spPr>
        <a:xfrm>
          <a:off x="12763500" y="16763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54191</xdr:rowOff>
    </xdr:from>
    <xdr:ext cx="534377" cy="259045"/>
    <xdr:sp macro="" textlink="">
      <xdr:nvSpPr>
        <xdr:cNvPr id="708" name="テキスト ボックス 707">
          <a:extLst>
            <a:ext uri="{FF2B5EF4-FFF2-40B4-BE49-F238E27FC236}">
              <a16:creationId xmlns:a16="http://schemas.microsoft.com/office/drawing/2014/main" xmlns="" id="{00000000-0008-0000-0700-0000C4020000}"/>
            </a:ext>
          </a:extLst>
        </xdr:cNvPr>
        <xdr:cNvSpPr txBox="1"/>
      </xdr:nvSpPr>
      <xdr:spPr>
        <a:xfrm>
          <a:off x="12547111" y="16856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a:extLst>
            <a:ext uri="{FF2B5EF4-FFF2-40B4-BE49-F238E27FC236}">
              <a16:creationId xmlns:a16="http://schemas.microsoft.com/office/drawing/2014/main" xmlns="" id="{00000000-0008-0000-0700-0000C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a:extLst>
            <a:ext uri="{FF2B5EF4-FFF2-40B4-BE49-F238E27FC236}">
              <a16:creationId xmlns:a16="http://schemas.microsoft.com/office/drawing/2014/main" xmlns="" id="{00000000-0008-0000-0700-0000C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a:extLst>
            <a:ext uri="{FF2B5EF4-FFF2-40B4-BE49-F238E27FC236}">
              <a16:creationId xmlns:a16="http://schemas.microsoft.com/office/drawing/2014/main" xmlns="" id="{00000000-0008-0000-0700-0000C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a:extLst>
            <a:ext uri="{FF2B5EF4-FFF2-40B4-BE49-F238E27FC236}">
              <a16:creationId xmlns:a16="http://schemas.microsoft.com/office/drawing/2014/main" xmlns="" id="{00000000-0008-0000-0700-0000C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a:extLst>
            <a:ext uri="{FF2B5EF4-FFF2-40B4-BE49-F238E27FC236}">
              <a16:creationId xmlns:a16="http://schemas.microsoft.com/office/drawing/2014/main" xmlns="" id="{00000000-0008-0000-0700-0000C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a:extLst>
            <a:ext uri="{FF2B5EF4-FFF2-40B4-BE49-F238E27FC236}">
              <a16:creationId xmlns:a16="http://schemas.microsoft.com/office/drawing/2014/main" xmlns="" id="{00000000-0008-0000-0700-0000C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a:extLst>
            <a:ext uri="{FF2B5EF4-FFF2-40B4-BE49-F238E27FC236}">
              <a16:creationId xmlns:a16="http://schemas.microsoft.com/office/drawing/2014/main" xmlns="" id="{00000000-0008-0000-0700-0000C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a:extLst>
            <a:ext uri="{FF2B5EF4-FFF2-40B4-BE49-F238E27FC236}">
              <a16:creationId xmlns:a16="http://schemas.microsoft.com/office/drawing/2014/main" xmlns="" id="{00000000-0008-0000-0700-0000C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a:extLst>
            <a:ext uri="{FF2B5EF4-FFF2-40B4-BE49-F238E27FC236}">
              <a16:creationId xmlns:a16="http://schemas.microsoft.com/office/drawing/2014/main" xmlns="" id="{00000000-0008-0000-0700-0000C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a:extLst>
            <a:ext uri="{FF2B5EF4-FFF2-40B4-BE49-F238E27FC236}">
              <a16:creationId xmlns:a16="http://schemas.microsoft.com/office/drawing/2014/main" xmlns="" id="{00000000-0008-0000-0700-0000C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9" name="直線コネクタ 718">
          <a:extLst>
            <a:ext uri="{FF2B5EF4-FFF2-40B4-BE49-F238E27FC236}">
              <a16:creationId xmlns:a16="http://schemas.microsoft.com/office/drawing/2014/main" xmlns="" id="{00000000-0008-0000-0700-0000CF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0" name="テキスト ボックス 719">
          <a:extLst>
            <a:ext uri="{FF2B5EF4-FFF2-40B4-BE49-F238E27FC236}">
              <a16:creationId xmlns:a16="http://schemas.microsoft.com/office/drawing/2014/main" xmlns="" id="{00000000-0008-0000-0700-0000D0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1" name="直線コネクタ 720">
          <a:extLst>
            <a:ext uri="{FF2B5EF4-FFF2-40B4-BE49-F238E27FC236}">
              <a16:creationId xmlns:a16="http://schemas.microsoft.com/office/drawing/2014/main" xmlns="" id="{00000000-0008-0000-0700-0000D1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2" name="テキスト ボックス 721">
          <a:extLst>
            <a:ext uri="{FF2B5EF4-FFF2-40B4-BE49-F238E27FC236}">
              <a16:creationId xmlns:a16="http://schemas.microsoft.com/office/drawing/2014/main" xmlns="" id="{00000000-0008-0000-0700-0000D2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3" name="直線コネクタ 722">
          <a:extLst>
            <a:ext uri="{FF2B5EF4-FFF2-40B4-BE49-F238E27FC236}">
              <a16:creationId xmlns:a16="http://schemas.microsoft.com/office/drawing/2014/main" xmlns="" id="{00000000-0008-0000-0700-0000D3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4" name="テキスト ボックス 723">
          <a:extLst>
            <a:ext uri="{FF2B5EF4-FFF2-40B4-BE49-F238E27FC236}">
              <a16:creationId xmlns:a16="http://schemas.microsoft.com/office/drawing/2014/main" xmlns="" id="{00000000-0008-0000-0700-0000D4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5" name="直線コネクタ 724">
          <a:extLst>
            <a:ext uri="{FF2B5EF4-FFF2-40B4-BE49-F238E27FC236}">
              <a16:creationId xmlns:a16="http://schemas.microsoft.com/office/drawing/2014/main" xmlns="" id="{00000000-0008-0000-0700-0000D5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6" name="テキスト ボックス 725">
          <a:extLst>
            <a:ext uri="{FF2B5EF4-FFF2-40B4-BE49-F238E27FC236}">
              <a16:creationId xmlns:a16="http://schemas.microsoft.com/office/drawing/2014/main" xmlns="" id="{00000000-0008-0000-0700-0000D6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7" name="直線コネクタ 726">
          <a:extLst>
            <a:ext uri="{FF2B5EF4-FFF2-40B4-BE49-F238E27FC236}">
              <a16:creationId xmlns:a16="http://schemas.microsoft.com/office/drawing/2014/main" xmlns="" id="{00000000-0008-0000-0700-0000D7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8" name="テキスト ボックス 727">
          <a:extLst>
            <a:ext uri="{FF2B5EF4-FFF2-40B4-BE49-F238E27FC236}">
              <a16:creationId xmlns:a16="http://schemas.microsoft.com/office/drawing/2014/main" xmlns="" id="{00000000-0008-0000-0700-0000D8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9" name="直線コネクタ 728">
          <a:extLst>
            <a:ext uri="{FF2B5EF4-FFF2-40B4-BE49-F238E27FC236}">
              <a16:creationId xmlns:a16="http://schemas.microsoft.com/office/drawing/2014/main" xmlns="" id="{00000000-0008-0000-0700-0000D9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0" name="テキスト ボックス 729">
          <a:extLst>
            <a:ext uri="{FF2B5EF4-FFF2-40B4-BE49-F238E27FC236}">
              <a16:creationId xmlns:a16="http://schemas.microsoft.com/office/drawing/2014/main" xmlns="" id="{00000000-0008-0000-0700-0000DA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xmlns="" id="{00000000-0008-0000-07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a:extLst>
            <a:ext uri="{FF2B5EF4-FFF2-40B4-BE49-F238E27FC236}">
              <a16:creationId xmlns:a16="http://schemas.microsoft.com/office/drawing/2014/main" xmlns="" id="{00000000-0008-0000-0700-0000DC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諸支出金グラフ枠">
          <a:extLst>
            <a:ext uri="{FF2B5EF4-FFF2-40B4-BE49-F238E27FC236}">
              <a16:creationId xmlns:a16="http://schemas.microsoft.com/office/drawing/2014/main" xmlns="" id="{00000000-0008-0000-07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9398</xdr:rowOff>
    </xdr:from>
    <xdr:to>
      <xdr:col>116</xdr:col>
      <xdr:colOff>62864</xdr:colOff>
      <xdr:row>39</xdr:row>
      <xdr:rowOff>98878</xdr:rowOff>
    </xdr:to>
    <xdr:cxnSp macro="">
      <xdr:nvCxnSpPr>
        <xdr:cNvPr id="734" name="直線コネクタ 733">
          <a:extLst>
            <a:ext uri="{FF2B5EF4-FFF2-40B4-BE49-F238E27FC236}">
              <a16:creationId xmlns:a16="http://schemas.microsoft.com/office/drawing/2014/main" xmlns="" id="{00000000-0008-0000-0700-0000DE020000}"/>
            </a:ext>
          </a:extLst>
        </xdr:cNvPr>
        <xdr:cNvCxnSpPr/>
      </xdr:nvCxnSpPr>
      <xdr:spPr>
        <a:xfrm flipV="1">
          <a:off x="22159595" y="5324348"/>
          <a:ext cx="1269" cy="1461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112030</xdr:rowOff>
    </xdr:from>
    <xdr:ext cx="249299" cy="259045"/>
    <xdr:sp macro="" textlink="">
      <xdr:nvSpPr>
        <xdr:cNvPr id="735" name="諸支出金最小値テキスト">
          <a:extLst>
            <a:ext uri="{FF2B5EF4-FFF2-40B4-BE49-F238E27FC236}">
              <a16:creationId xmlns:a16="http://schemas.microsoft.com/office/drawing/2014/main" xmlns="" id="{00000000-0008-0000-0700-0000DF020000}"/>
            </a:ext>
          </a:extLst>
        </xdr:cNvPr>
        <xdr:cNvSpPr txBox="1"/>
      </xdr:nvSpPr>
      <xdr:spPr>
        <a:xfrm>
          <a:off x="22212300" y="67985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6" name="直線コネクタ 735">
          <a:extLst>
            <a:ext uri="{FF2B5EF4-FFF2-40B4-BE49-F238E27FC236}">
              <a16:creationId xmlns:a16="http://schemas.microsoft.com/office/drawing/2014/main" xmlns="" id="{00000000-0008-0000-0700-0000E0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127525</xdr:rowOff>
    </xdr:from>
    <xdr:ext cx="469744" cy="259045"/>
    <xdr:sp macro="" textlink="">
      <xdr:nvSpPr>
        <xdr:cNvPr id="737" name="諸支出金最大値テキスト">
          <a:extLst>
            <a:ext uri="{FF2B5EF4-FFF2-40B4-BE49-F238E27FC236}">
              <a16:creationId xmlns:a16="http://schemas.microsoft.com/office/drawing/2014/main" xmlns="" id="{00000000-0008-0000-0700-0000E1020000}"/>
            </a:ext>
          </a:extLst>
        </xdr:cNvPr>
        <xdr:cNvSpPr txBox="1"/>
      </xdr:nvSpPr>
      <xdr:spPr>
        <a:xfrm>
          <a:off x="22212300" y="5099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8,948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9398</xdr:rowOff>
    </xdr:from>
    <xdr:to>
      <xdr:col>116</xdr:col>
      <xdr:colOff>152400</xdr:colOff>
      <xdr:row>31</xdr:row>
      <xdr:rowOff>9398</xdr:rowOff>
    </xdr:to>
    <xdr:cxnSp macro="">
      <xdr:nvCxnSpPr>
        <xdr:cNvPr id="738" name="直線コネクタ 737">
          <a:extLst>
            <a:ext uri="{FF2B5EF4-FFF2-40B4-BE49-F238E27FC236}">
              <a16:creationId xmlns:a16="http://schemas.microsoft.com/office/drawing/2014/main" xmlns="" id="{00000000-0008-0000-0700-0000E2020000}"/>
            </a:ext>
          </a:extLst>
        </xdr:cNvPr>
        <xdr:cNvCxnSpPr/>
      </xdr:nvCxnSpPr>
      <xdr:spPr>
        <a:xfrm>
          <a:off x="22072600" y="5324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9" name="直線コネクタ 738">
          <a:extLst>
            <a:ext uri="{FF2B5EF4-FFF2-40B4-BE49-F238E27FC236}">
              <a16:creationId xmlns:a16="http://schemas.microsoft.com/office/drawing/2014/main" xmlns="" id="{00000000-0008-0000-0700-0000E3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29481</xdr:rowOff>
    </xdr:from>
    <xdr:ext cx="378565" cy="259045"/>
    <xdr:sp macro="" textlink="">
      <xdr:nvSpPr>
        <xdr:cNvPr id="740" name="諸支出金平均値テキスト">
          <a:extLst>
            <a:ext uri="{FF2B5EF4-FFF2-40B4-BE49-F238E27FC236}">
              <a16:creationId xmlns:a16="http://schemas.microsoft.com/office/drawing/2014/main" xmlns="" id="{00000000-0008-0000-0700-0000E4020000}"/>
            </a:ext>
          </a:extLst>
        </xdr:cNvPr>
        <xdr:cNvSpPr txBox="1"/>
      </xdr:nvSpPr>
      <xdr:spPr>
        <a:xfrm>
          <a:off x="22212300" y="654458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6604</xdr:rowOff>
    </xdr:from>
    <xdr:to>
      <xdr:col>116</xdr:col>
      <xdr:colOff>114300</xdr:colOff>
      <xdr:row>39</xdr:row>
      <xdr:rowOff>108204</xdr:rowOff>
    </xdr:to>
    <xdr:sp macro="" textlink="">
      <xdr:nvSpPr>
        <xdr:cNvPr id="741" name="フローチャート: 判断 740">
          <a:extLst>
            <a:ext uri="{FF2B5EF4-FFF2-40B4-BE49-F238E27FC236}">
              <a16:creationId xmlns:a16="http://schemas.microsoft.com/office/drawing/2014/main" xmlns="" id="{00000000-0008-0000-0700-0000E5020000}"/>
            </a:ext>
          </a:extLst>
        </xdr:cNvPr>
        <xdr:cNvSpPr/>
      </xdr:nvSpPr>
      <xdr:spPr>
        <a:xfrm>
          <a:off x="22110700" y="669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2" name="直線コネクタ 741">
          <a:extLst>
            <a:ext uri="{FF2B5EF4-FFF2-40B4-BE49-F238E27FC236}">
              <a16:creationId xmlns:a16="http://schemas.microsoft.com/office/drawing/2014/main" xmlns="" id="{00000000-0008-0000-0700-0000E6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29464</xdr:rowOff>
    </xdr:from>
    <xdr:to>
      <xdr:col>112</xdr:col>
      <xdr:colOff>38100</xdr:colOff>
      <xdr:row>39</xdr:row>
      <xdr:rowOff>131064</xdr:rowOff>
    </xdr:to>
    <xdr:sp macro="" textlink="">
      <xdr:nvSpPr>
        <xdr:cNvPr id="743" name="フローチャート: 判断 742">
          <a:extLst>
            <a:ext uri="{FF2B5EF4-FFF2-40B4-BE49-F238E27FC236}">
              <a16:creationId xmlns:a16="http://schemas.microsoft.com/office/drawing/2014/main" xmlns="" id="{00000000-0008-0000-0700-0000E7020000}"/>
            </a:ext>
          </a:extLst>
        </xdr:cNvPr>
        <xdr:cNvSpPr/>
      </xdr:nvSpPr>
      <xdr:spPr>
        <a:xfrm>
          <a:off x="21272500" y="671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147591</xdr:rowOff>
    </xdr:from>
    <xdr:ext cx="378565" cy="259045"/>
    <xdr:sp macro="" textlink="">
      <xdr:nvSpPr>
        <xdr:cNvPr id="744" name="テキスト ボックス 743">
          <a:extLst>
            <a:ext uri="{FF2B5EF4-FFF2-40B4-BE49-F238E27FC236}">
              <a16:creationId xmlns:a16="http://schemas.microsoft.com/office/drawing/2014/main" xmlns="" id="{00000000-0008-0000-0700-0000E8020000}"/>
            </a:ext>
          </a:extLst>
        </xdr:cNvPr>
        <xdr:cNvSpPr txBox="1"/>
      </xdr:nvSpPr>
      <xdr:spPr>
        <a:xfrm>
          <a:off x="21134017" y="64912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5" name="直線コネクタ 744">
          <a:extLst>
            <a:ext uri="{FF2B5EF4-FFF2-40B4-BE49-F238E27FC236}">
              <a16:creationId xmlns:a16="http://schemas.microsoft.com/office/drawing/2014/main" xmlns="" id="{00000000-0008-0000-0700-0000E9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36975</xdr:rowOff>
    </xdr:from>
    <xdr:to>
      <xdr:col>107</xdr:col>
      <xdr:colOff>101600</xdr:colOff>
      <xdr:row>39</xdr:row>
      <xdr:rowOff>138575</xdr:rowOff>
    </xdr:to>
    <xdr:sp macro="" textlink="">
      <xdr:nvSpPr>
        <xdr:cNvPr id="746" name="フローチャート: 判断 745">
          <a:extLst>
            <a:ext uri="{FF2B5EF4-FFF2-40B4-BE49-F238E27FC236}">
              <a16:creationId xmlns:a16="http://schemas.microsoft.com/office/drawing/2014/main" xmlns="" id="{00000000-0008-0000-0700-0000EA020000}"/>
            </a:ext>
          </a:extLst>
        </xdr:cNvPr>
        <xdr:cNvSpPr/>
      </xdr:nvSpPr>
      <xdr:spPr>
        <a:xfrm>
          <a:off x="20383500" y="6723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155102</xdr:rowOff>
    </xdr:from>
    <xdr:ext cx="313932" cy="259045"/>
    <xdr:sp macro="" textlink="">
      <xdr:nvSpPr>
        <xdr:cNvPr id="747" name="テキスト ボックス 746">
          <a:extLst>
            <a:ext uri="{FF2B5EF4-FFF2-40B4-BE49-F238E27FC236}">
              <a16:creationId xmlns:a16="http://schemas.microsoft.com/office/drawing/2014/main" xmlns="" id="{00000000-0008-0000-0700-0000EB020000}"/>
            </a:ext>
          </a:extLst>
        </xdr:cNvPr>
        <xdr:cNvSpPr txBox="1"/>
      </xdr:nvSpPr>
      <xdr:spPr>
        <a:xfrm>
          <a:off x="20277333" y="649875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8" name="直線コネクタ 747">
          <a:extLst>
            <a:ext uri="{FF2B5EF4-FFF2-40B4-BE49-F238E27FC236}">
              <a16:creationId xmlns:a16="http://schemas.microsoft.com/office/drawing/2014/main" xmlns="" id="{00000000-0008-0000-0700-0000EC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35342</xdr:rowOff>
    </xdr:from>
    <xdr:to>
      <xdr:col>102</xdr:col>
      <xdr:colOff>165100</xdr:colOff>
      <xdr:row>39</xdr:row>
      <xdr:rowOff>136942</xdr:rowOff>
    </xdr:to>
    <xdr:sp macro="" textlink="">
      <xdr:nvSpPr>
        <xdr:cNvPr id="749" name="フローチャート: 判断 748">
          <a:extLst>
            <a:ext uri="{FF2B5EF4-FFF2-40B4-BE49-F238E27FC236}">
              <a16:creationId xmlns:a16="http://schemas.microsoft.com/office/drawing/2014/main" xmlns="" id="{00000000-0008-0000-0700-0000ED020000}"/>
            </a:ext>
          </a:extLst>
        </xdr:cNvPr>
        <xdr:cNvSpPr/>
      </xdr:nvSpPr>
      <xdr:spPr>
        <a:xfrm>
          <a:off x="19494500" y="672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153469</xdr:rowOff>
    </xdr:from>
    <xdr:ext cx="313932" cy="259045"/>
    <xdr:sp macro="" textlink="">
      <xdr:nvSpPr>
        <xdr:cNvPr id="750" name="テキスト ボックス 749">
          <a:extLst>
            <a:ext uri="{FF2B5EF4-FFF2-40B4-BE49-F238E27FC236}">
              <a16:creationId xmlns:a16="http://schemas.microsoft.com/office/drawing/2014/main" xmlns="" id="{00000000-0008-0000-0700-0000EE020000}"/>
            </a:ext>
          </a:extLst>
        </xdr:cNvPr>
        <xdr:cNvSpPr txBox="1"/>
      </xdr:nvSpPr>
      <xdr:spPr>
        <a:xfrm>
          <a:off x="19388333" y="649711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23912</xdr:rowOff>
    </xdr:from>
    <xdr:to>
      <xdr:col>98</xdr:col>
      <xdr:colOff>38100</xdr:colOff>
      <xdr:row>39</xdr:row>
      <xdr:rowOff>125512</xdr:rowOff>
    </xdr:to>
    <xdr:sp macro="" textlink="">
      <xdr:nvSpPr>
        <xdr:cNvPr id="751" name="フローチャート: 判断 750">
          <a:extLst>
            <a:ext uri="{FF2B5EF4-FFF2-40B4-BE49-F238E27FC236}">
              <a16:creationId xmlns:a16="http://schemas.microsoft.com/office/drawing/2014/main" xmlns="" id="{00000000-0008-0000-0700-0000EF020000}"/>
            </a:ext>
          </a:extLst>
        </xdr:cNvPr>
        <xdr:cNvSpPr/>
      </xdr:nvSpPr>
      <xdr:spPr>
        <a:xfrm>
          <a:off x="18605500" y="6710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142039</xdr:rowOff>
    </xdr:from>
    <xdr:ext cx="378565" cy="259045"/>
    <xdr:sp macro="" textlink="">
      <xdr:nvSpPr>
        <xdr:cNvPr id="752" name="テキスト ボックス 751">
          <a:extLst>
            <a:ext uri="{FF2B5EF4-FFF2-40B4-BE49-F238E27FC236}">
              <a16:creationId xmlns:a16="http://schemas.microsoft.com/office/drawing/2014/main" xmlns="" id="{00000000-0008-0000-0700-0000F0020000}"/>
            </a:ext>
          </a:extLst>
        </xdr:cNvPr>
        <xdr:cNvSpPr txBox="1"/>
      </xdr:nvSpPr>
      <xdr:spPr>
        <a:xfrm>
          <a:off x="18467017" y="64856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xmlns="" id="{00000000-0008-0000-07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xmlns="" id="{00000000-0008-0000-07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xmlns="" id="{00000000-0008-0000-07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xmlns="" id="{00000000-0008-0000-07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xmlns="" id="{00000000-0008-0000-07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8" name="楕円 757">
          <a:extLst>
            <a:ext uri="{FF2B5EF4-FFF2-40B4-BE49-F238E27FC236}">
              <a16:creationId xmlns:a16="http://schemas.microsoft.com/office/drawing/2014/main" xmlns="" id="{00000000-0008-0000-0700-0000F6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156480</xdr:rowOff>
    </xdr:from>
    <xdr:ext cx="249299" cy="259045"/>
    <xdr:sp macro="" textlink="">
      <xdr:nvSpPr>
        <xdr:cNvPr id="759" name="諸支出金該当値テキスト">
          <a:extLst>
            <a:ext uri="{FF2B5EF4-FFF2-40B4-BE49-F238E27FC236}">
              <a16:creationId xmlns:a16="http://schemas.microsoft.com/office/drawing/2014/main" xmlns="" id="{00000000-0008-0000-0700-0000F7020000}"/>
            </a:ext>
          </a:extLst>
        </xdr:cNvPr>
        <xdr:cNvSpPr txBox="1"/>
      </xdr:nvSpPr>
      <xdr:spPr>
        <a:xfrm>
          <a:off x="22212300" y="66715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0" name="楕円 759">
          <a:extLst>
            <a:ext uri="{FF2B5EF4-FFF2-40B4-BE49-F238E27FC236}">
              <a16:creationId xmlns:a16="http://schemas.microsoft.com/office/drawing/2014/main" xmlns="" id="{00000000-0008-0000-0700-0000F8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1" name="テキスト ボックス 760">
          <a:extLst>
            <a:ext uri="{FF2B5EF4-FFF2-40B4-BE49-F238E27FC236}">
              <a16:creationId xmlns:a16="http://schemas.microsoft.com/office/drawing/2014/main" xmlns="" id="{00000000-0008-0000-0700-0000F9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2" name="楕円 761">
          <a:extLst>
            <a:ext uri="{FF2B5EF4-FFF2-40B4-BE49-F238E27FC236}">
              <a16:creationId xmlns:a16="http://schemas.microsoft.com/office/drawing/2014/main" xmlns="" id="{00000000-0008-0000-0700-0000FA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3" name="テキスト ボックス 762">
          <a:extLst>
            <a:ext uri="{FF2B5EF4-FFF2-40B4-BE49-F238E27FC236}">
              <a16:creationId xmlns:a16="http://schemas.microsoft.com/office/drawing/2014/main" xmlns="" id="{00000000-0008-0000-0700-0000FB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4" name="楕円 763">
          <a:extLst>
            <a:ext uri="{FF2B5EF4-FFF2-40B4-BE49-F238E27FC236}">
              <a16:creationId xmlns:a16="http://schemas.microsoft.com/office/drawing/2014/main" xmlns="" id="{00000000-0008-0000-0700-0000FC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5" name="テキスト ボックス 764">
          <a:extLst>
            <a:ext uri="{FF2B5EF4-FFF2-40B4-BE49-F238E27FC236}">
              <a16:creationId xmlns:a16="http://schemas.microsoft.com/office/drawing/2014/main" xmlns="" id="{00000000-0008-0000-0700-0000FD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6" name="楕円 765">
          <a:extLst>
            <a:ext uri="{FF2B5EF4-FFF2-40B4-BE49-F238E27FC236}">
              <a16:creationId xmlns:a16="http://schemas.microsoft.com/office/drawing/2014/main" xmlns="" id="{00000000-0008-0000-0700-0000FE02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7" name="テキスト ボックス 766">
          <a:extLst>
            <a:ext uri="{FF2B5EF4-FFF2-40B4-BE49-F238E27FC236}">
              <a16:creationId xmlns:a16="http://schemas.microsoft.com/office/drawing/2014/main" xmlns="" id="{00000000-0008-0000-0700-0000FF02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xmlns="" id="{00000000-0008-0000-07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xmlns="" id="{00000000-0008-0000-07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xmlns="" id="{00000000-0008-0000-07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xmlns="" id="{00000000-0008-0000-07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xmlns="" id="{00000000-0008-0000-07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xmlns="" id="{00000000-0008-0000-07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xmlns="" id="{00000000-0008-0000-07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xmlns="" id="{00000000-0008-0000-07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xmlns="" id="{00000000-0008-0000-07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xmlns="" id="{00000000-0008-0000-07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8" name="直線コネクタ 777">
          <a:extLst>
            <a:ext uri="{FF2B5EF4-FFF2-40B4-BE49-F238E27FC236}">
              <a16:creationId xmlns:a16="http://schemas.microsoft.com/office/drawing/2014/main" xmlns="" id="{00000000-0008-0000-0700-00000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9" name="テキスト ボックス 778">
          <a:extLst>
            <a:ext uri="{FF2B5EF4-FFF2-40B4-BE49-F238E27FC236}">
              <a16:creationId xmlns:a16="http://schemas.microsoft.com/office/drawing/2014/main" xmlns="" id="{00000000-0008-0000-0700-00000B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a:extLst>
            <a:ext uri="{FF2B5EF4-FFF2-40B4-BE49-F238E27FC236}">
              <a16:creationId xmlns:a16="http://schemas.microsoft.com/office/drawing/2014/main" xmlns="" id="{00000000-0008-0000-0700-00000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1" name="テキスト ボックス 780">
          <a:extLst>
            <a:ext uri="{FF2B5EF4-FFF2-40B4-BE49-F238E27FC236}">
              <a16:creationId xmlns:a16="http://schemas.microsoft.com/office/drawing/2014/main" xmlns="" id="{00000000-0008-0000-0700-00000D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前年度繰上充用金グラフ枠">
          <a:extLst>
            <a:ext uri="{FF2B5EF4-FFF2-40B4-BE49-F238E27FC236}">
              <a16:creationId xmlns:a16="http://schemas.microsoft.com/office/drawing/2014/main" xmlns="" id="{00000000-0008-0000-0700-00000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3" name="直線コネクタ 782">
          <a:extLst>
            <a:ext uri="{FF2B5EF4-FFF2-40B4-BE49-F238E27FC236}">
              <a16:creationId xmlns:a16="http://schemas.microsoft.com/office/drawing/2014/main" xmlns="" id="{00000000-0008-0000-0700-00000F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4" name="前年度繰上充用金最小値テキスト">
          <a:extLst>
            <a:ext uri="{FF2B5EF4-FFF2-40B4-BE49-F238E27FC236}">
              <a16:creationId xmlns:a16="http://schemas.microsoft.com/office/drawing/2014/main" xmlns="" id="{00000000-0008-0000-0700-000010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a:extLst>
            <a:ext uri="{FF2B5EF4-FFF2-40B4-BE49-F238E27FC236}">
              <a16:creationId xmlns:a16="http://schemas.microsoft.com/office/drawing/2014/main" xmlns="" id="{00000000-0008-0000-0700-00001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6" name="前年度繰上充用金最大値テキスト">
          <a:extLst>
            <a:ext uri="{FF2B5EF4-FFF2-40B4-BE49-F238E27FC236}">
              <a16:creationId xmlns:a16="http://schemas.microsoft.com/office/drawing/2014/main" xmlns="" id="{00000000-0008-0000-0700-000012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a:extLst>
            <a:ext uri="{FF2B5EF4-FFF2-40B4-BE49-F238E27FC236}">
              <a16:creationId xmlns:a16="http://schemas.microsoft.com/office/drawing/2014/main" xmlns="" id="{00000000-0008-0000-0700-00001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8" name="直線コネクタ 787">
          <a:extLst>
            <a:ext uri="{FF2B5EF4-FFF2-40B4-BE49-F238E27FC236}">
              <a16:creationId xmlns:a16="http://schemas.microsoft.com/office/drawing/2014/main" xmlns="" id="{00000000-0008-0000-0700-000014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9" name="前年度繰上充用金平均値テキスト">
          <a:extLst>
            <a:ext uri="{FF2B5EF4-FFF2-40B4-BE49-F238E27FC236}">
              <a16:creationId xmlns:a16="http://schemas.microsoft.com/office/drawing/2014/main" xmlns="" id="{00000000-0008-0000-0700-000015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0" name="フローチャート: 判断 789">
          <a:extLst>
            <a:ext uri="{FF2B5EF4-FFF2-40B4-BE49-F238E27FC236}">
              <a16:creationId xmlns:a16="http://schemas.microsoft.com/office/drawing/2014/main" xmlns="" id="{00000000-0008-0000-0700-000016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1" name="直線コネクタ 790">
          <a:extLst>
            <a:ext uri="{FF2B5EF4-FFF2-40B4-BE49-F238E27FC236}">
              <a16:creationId xmlns:a16="http://schemas.microsoft.com/office/drawing/2014/main" xmlns="" id="{00000000-0008-0000-0700-000017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2" name="フローチャート: 判断 791">
          <a:extLst>
            <a:ext uri="{FF2B5EF4-FFF2-40B4-BE49-F238E27FC236}">
              <a16:creationId xmlns:a16="http://schemas.microsoft.com/office/drawing/2014/main" xmlns="" id="{00000000-0008-0000-0700-000018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3" name="テキスト ボックス 792">
          <a:extLst>
            <a:ext uri="{FF2B5EF4-FFF2-40B4-BE49-F238E27FC236}">
              <a16:creationId xmlns:a16="http://schemas.microsoft.com/office/drawing/2014/main" xmlns="" id="{00000000-0008-0000-0700-000019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4" name="直線コネクタ 793">
          <a:extLst>
            <a:ext uri="{FF2B5EF4-FFF2-40B4-BE49-F238E27FC236}">
              <a16:creationId xmlns:a16="http://schemas.microsoft.com/office/drawing/2014/main" xmlns="" id="{00000000-0008-0000-0700-00001A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5" name="フローチャート: 判断 794">
          <a:extLst>
            <a:ext uri="{FF2B5EF4-FFF2-40B4-BE49-F238E27FC236}">
              <a16:creationId xmlns:a16="http://schemas.microsoft.com/office/drawing/2014/main" xmlns="" id="{00000000-0008-0000-0700-00001B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6" name="テキスト ボックス 795">
          <a:extLst>
            <a:ext uri="{FF2B5EF4-FFF2-40B4-BE49-F238E27FC236}">
              <a16:creationId xmlns:a16="http://schemas.microsoft.com/office/drawing/2014/main" xmlns="" id="{00000000-0008-0000-0700-00001C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7" name="直線コネクタ 796">
          <a:extLst>
            <a:ext uri="{FF2B5EF4-FFF2-40B4-BE49-F238E27FC236}">
              <a16:creationId xmlns:a16="http://schemas.microsoft.com/office/drawing/2014/main" xmlns="" id="{00000000-0008-0000-0700-00001D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8" name="フローチャート: 判断 797">
          <a:extLst>
            <a:ext uri="{FF2B5EF4-FFF2-40B4-BE49-F238E27FC236}">
              <a16:creationId xmlns:a16="http://schemas.microsoft.com/office/drawing/2014/main" xmlns="" id="{00000000-0008-0000-0700-00001E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xmlns="" id="{00000000-0008-0000-0700-00001F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0" name="フローチャート: 判断 799">
          <a:extLst>
            <a:ext uri="{FF2B5EF4-FFF2-40B4-BE49-F238E27FC236}">
              <a16:creationId xmlns:a16="http://schemas.microsoft.com/office/drawing/2014/main" xmlns="" id="{00000000-0008-0000-0700-000020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xmlns="" id="{00000000-0008-0000-0700-000021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xmlns="" id="{00000000-0008-0000-0700-00002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xmlns="" id="{00000000-0008-0000-0700-00002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xmlns="" id="{00000000-0008-0000-0700-00002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xmlns="" id="{00000000-0008-0000-0700-00002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xmlns="" id="{00000000-0008-0000-0700-00002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7" name="楕円 806">
          <a:extLst>
            <a:ext uri="{FF2B5EF4-FFF2-40B4-BE49-F238E27FC236}">
              <a16:creationId xmlns:a16="http://schemas.microsoft.com/office/drawing/2014/main" xmlns="" id="{00000000-0008-0000-0700-000027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8" name="前年度繰上充用金該当値テキスト">
          <a:extLst>
            <a:ext uri="{FF2B5EF4-FFF2-40B4-BE49-F238E27FC236}">
              <a16:creationId xmlns:a16="http://schemas.microsoft.com/office/drawing/2014/main" xmlns="" id="{00000000-0008-0000-0700-000028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9" name="楕円 808">
          <a:extLst>
            <a:ext uri="{FF2B5EF4-FFF2-40B4-BE49-F238E27FC236}">
              <a16:creationId xmlns:a16="http://schemas.microsoft.com/office/drawing/2014/main" xmlns="" id="{00000000-0008-0000-0700-000029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0" name="テキスト ボックス 809">
          <a:extLst>
            <a:ext uri="{FF2B5EF4-FFF2-40B4-BE49-F238E27FC236}">
              <a16:creationId xmlns:a16="http://schemas.microsoft.com/office/drawing/2014/main" xmlns="" id="{00000000-0008-0000-0700-00002A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1" name="楕円 810">
          <a:extLst>
            <a:ext uri="{FF2B5EF4-FFF2-40B4-BE49-F238E27FC236}">
              <a16:creationId xmlns:a16="http://schemas.microsoft.com/office/drawing/2014/main" xmlns="" id="{00000000-0008-0000-0700-00002B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xmlns="" id="{00000000-0008-0000-0700-00002C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3" name="楕円 812">
          <a:extLst>
            <a:ext uri="{FF2B5EF4-FFF2-40B4-BE49-F238E27FC236}">
              <a16:creationId xmlns:a16="http://schemas.microsoft.com/office/drawing/2014/main" xmlns="" id="{00000000-0008-0000-0700-00002D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xmlns="" id="{00000000-0008-0000-0700-00002E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楕円 814">
          <a:extLst>
            <a:ext uri="{FF2B5EF4-FFF2-40B4-BE49-F238E27FC236}">
              <a16:creationId xmlns:a16="http://schemas.microsoft.com/office/drawing/2014/main" xmlns="" id="{00000000-0008-0000-0700-00002F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xmlns="" id="{00000000-0008-0000-0700-000030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7" name="正方形/長方形 816">
          <a:extLst>
            <a:ext uri="{FF2B5EF4-FFF2-40B4-BE49-F238E27FC236}">
              <a16:creationId xmlns:a16="http://schemas.microsoft.com/office/drawing/2014/main" xmlns="" id="{00000000-0008-0000-0700-00003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8" name="正方形/長方形 817">
          <a:extLst>
            <a:ext uri="{FF2B5EF4-FFF2-40B4-BE49-F238E27FC236}">
              <a16:creationId xmlns:a16="http://schemas.microsoft.com/office/drawing/2014/main" xmlns="" id="{00000000-0008-0000-0700-00003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9" name="テキスト ボックス 818">
          <a:extLst>
            <a:ext uri="{FF2B5EF4-FFF2-40B4-BE49-F238E27FC236}">
              <a16:creationId xmlns:a16="http://schemas.microsoft.com/office/drawing/2014/main" xmlns="" id="{00000000-0008-0000-0700-00003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当町は類似団体平均と比べると議会費及び総務費以外については下回る結果となっており、県平均と比べると、商工費や公債費等以外は上回っているものの全体としては概ね健全な財政運営がなされている。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総務費においては平成３０年度はふるさと納税返礼品の見直しに伴い減少したが、空港対策経費として成田国際空港を離発着する航空機の騒音対策事業にかかる経費や各種補助金が多額となっているため、類似団体平均と比べ上回ってい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また議会費が類似団体と比較して上回っている要因としては議員報酬が類似団体と比較して高額と</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なっていることが要因と推測される。</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今後も健全な財政運営に努めていく。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千葉県芝山町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財政調整基金は、３０年度も積み増しを行い、２０％を超える水準を保っている。平成３０年度末残高は８５５百万（標準財政規模比２８．８３％）となっている。今後も事業の選択と集中を徹底し、行政運営の効率化・合理化を図り、積み増しを実施していく。</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実質単年度収支は、２７年度以降黒字を確保している。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千葉県芝山町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これまでも全ての会計において、繰上充用や一時借入金等の対策を実施することなく、黒字経営となっており、健全な財政状況といえる。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３０年度では国民健康保険特別会計の実質収支額が３９，５０７千円となり、標準財政規模比で前年よりも０．２１ポイント増加した。過去５年の単純平均の当該数値は１．６７％であることから実質収支としては大きい額とはなっていないと思われ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一般会計では、３０年度実質収支額が１９９，７１７千円、標準財政規模比で６．７３％（過去５年の単純平均８．４７％）となっている。実質収支比率は一般的に３％から５％が望ましいとされているが現状の数値程度であれば問題ないと判断してい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xmlns=""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xmlns=""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xmlns=""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xmlns=""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xmlns=""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xmlns=""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xmlns=""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xmlns=""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千葉県芝山町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元利償還金は一部事務組合が起こした地方債の元利償還金に対する負担金等の増加及び過去に起こした地方債の償還が開始されたことにより公債費が微増した。</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公営企業債の元利償還金に対する繰入金については年々増加傾向であったが、今後は公営企業の事業が概成したことにより地方債の新規発行が減少するので、公営企業債の元利償還金に対する繰入金は減少していく見込みである。</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eaLnBrk="1" fontAlgn="auto" latinLnBrk="0" hangingPunct="1"/>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満期一括償還地方債の借り入れ実績がありません。</a:t>
          </a:r>
          <a:r>
            <a:rPr kumimoji="1" lang="ja-JP" altLang="ja-JP" sz="1100">
              <a:solidFill>
                <a:schemeClr val="dk1"/>
              </a:solidFill>
              <a:effectLst/>
              <a:latin typeface="+mn-lt"/>
              <a:ea typeface="+mn-ea"/>
              <a:cs typeface="+mn-cs"/>
            </a:rPr>
            <a:t>　</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千葉県芝山町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将来負担額は３０年度に地方債の発行額を償還額</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が</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上回ったため減少しており、現状の水準であれば問題ない水準にあると思われる。</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特定目的基金は今後予定される大規模事業に向けて計画的な積立を実施していく。</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将来負担比率の数値は表示されないものの、今後も負債の残高の動向には注視しつつ、年度発行限度額の設定など抑制策の検討を行っていき財政の健全化に努める。</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eaLnBrk="1" fontAlgn="auto" latinLnBrk="0" hangingPunct="1"/>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千葉県芝山町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地方振興基金から交通公共事業のため４２百万円、ふるさと芝山応援基金から８０百万円を取り崩した一方、個人住民税、固定資産税の増収により財政調整基金に２億４４百万円を積み立てたこと等により基金全体としては、６７百万円の増となった。</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財政調整基金は</a:t>
          </a:r>
          <a:r>
            <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標準財政規模の３５％を目途に積み増しを行い、特定目的基金においても、各基金の目的を達成出来るよう積み立てていくことを予定している。</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地域振興基金：地域振興及び環境整備等の事業を実施</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福祉基金　　：福祉活動の促進、快適な生活環境の形成等の事業を実施</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ふるさと芝山応援基金を財源充当できる事業の増加及びふるさと納税の返礼品見直しに伴い積立額が減少した結果、残高が６９百万円減少した。</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庁舎、公民館、小学校等の公共施設が老朽化しており、</a:t>
          </a:r>
          <a:r>
            <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公共施設等総合管理計画</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に基づき基金の積立を行う。</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景気の動向により個人住民税、固定資産税が増額したことにより１億３０百万円の増額となった。</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財政調整基金の残高は、標準財政規模の２０％から３５％の範囲内となるように努めることとしている。</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基金利息を２９千円</a:t>
          </a:r>
          <a:r>
            <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積立てたことによる増加</a:t>
          </a:r>
          <a:r>
            <a:rPr kumimoji="0"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a:t>
          </a:r>
          <a:r>
            <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町債の償還に必要な財源は確保できているため</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短期的には積立を行う予定はないが、中長期的には起債額の増加に合わせ、必要があれば積立を行う。</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3.xml"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6.xml" />
</Relationships>
</file>

<file path=xl/worksheets/_rels/sheet8.xml.rels>&#65279;<?xml version="1.0" encoding="utf-8" standalone="yes"?>
<Relationships xmlns="http://schemas.openxmlformats.org/package/2006/relationships">
  <Relationship Id="rId2" Type="http://schemas.openxmlformats.org/officeDocument/2006/relationships/drawing" Target="../drawings/drawing7.xml" />
</Relationships>
</file>

<file path=xl/worksheets/_rels/sheet9.xml.rels>&#65279;<?xml version="1.0" encoding="utf-8" standalone="yes"?>
<Relationships xmlns="http://schemas.openxmlformats.org/package/2006/relationships">
  <Relationship Id="rId2" Type="http://schemas.openxmlformats.org/officeDocument/2006/relationships/drawing" Target="../drawings/drawing8.xml" />
</Relationships>
</file>

<file path=xl/worksheets/_rels/sheet10.xml.rels>&#65279;<?xml version="1.0" encoding="utf-8" standalone="yes"?>
<Relationships xmlns="http://schemas.openxmlformats.org/package/2006/relationships">
  <Relationship Id="rId2" Type="http://schemas.openxmlformats.org/officeDocument/2006/relationships/drawing" Target="../drawings/drawing9.xml" />
</Relationships>
</file>

<file path=xl/worksheets/_rels/sheet11.xml.rels>&#65279;<?xml version="1.0" encoding="utf-8" standalone="yes"?>
<Relationships xmlns="http://schemas.openxmlformats.org/package/2006/relationships">
  <Relationship Id="rId2" Type="http://schemas.openxmlformats.org/officeDocument/2006/relationships/drawing" Target="../drawings/drawing10.xml" />
</Relationships>
</file>

<file path=xl/worksheets/_rels/sheet12.xml.rels>&#65279;<?xml version="1.0" encoding="utf-8" standalone="yes"?>
<Relationships xmlns="http://schemas.openxmlformats.org/package/2006/relationships">
  <Relationship Id="rId2" Type="http://schemas.openxmlformats.org/officeDocument/2006/relationships/drawing" Target="../drawings/drawing11.xml" />
</Relationships>
</file>

<file path=xl/worksheets/_rels/sheet13.xml.rels>&#65279;<?xml version="1.0" encoding="utf-8" standalone="yes"?>
<Relationships xmlns="http://schemas.openxmlformats.org/package/2006/relationships">
  <Relationship Id="rId2" Type="http://schemas.openxmlformats.org/officeDocument/2006/relationships/drawing" Target="../drawings/drawing12.xml" />
</Relationships>
</file>

<file path=xl/worksheets/_rels/sheet14.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0.8" zeroHeight="1"/>
  <cols>
    <col min="1" max="11" width="2.109375" style="187" customWidth="1"/>
    <col min="12" max="12" width="2.21875" style="187" customWidth="1"/>
    <col min="13" max="17" width="2.33203125" style="187" customWidth="1"/>
    <col min="18" max="119" width="2.109375" style="187" customWidth="1"/>
    <col min="120" max="16384" width="0" style="187" hidden="1"/>
  </cols>
  <sheetData>
    <row r="1" spans="1:119" ht="33" customHeight="1">
      <c r="A1" s="185"/>
      <c r="B1" s="400" t="s">
        <v>80</v>
      </c>
      <c r="C1" s="400"/>
      <c r="D1" s="400"/>
      <c r="E1" s="400"/>
      <c r="F1" s="400"/>
      <c r="G1" s="400"/>
      <c r="H1" s="400"/>
      <c r="I1" s="400"/>
      <c r="J1" s="400"/>
      <c r="K1" s="400"/>
      <c r="L1" s="400"/>
      <c r="M1" s="400"/>
      <c r="N1" s="400"/>
      <c r="O1" s="400"/>
      <c r="P1" s="400"/>
      <c r="Q1" s="400"/>
      <c r="R1" s="400"/>
      <c r="S1" s="400"/>
      <c r="T1" s="400"/>
      <c r="U1" s="400"/>
      <c r="V1" s="400"/>
      <c r="W1" s="400"/>
      <c r="X1" s="400"/>
      <c r="Y1" s="400"/>
      <c r="Z1" s="400"/>
      <c r="AA1" s="400"/>
      <c r="AB1" s="400"/>
      <c r="AC1" s="400"/>
      <c r="AD1" s="400"/>
      <c r="AE1" s="400"/>
      <c r="AF1" s="400"/>
      <c r="AG1" s="400"/>
      <c r="AH1" s="400"/>
      <c r="AI1" s="400"/>
      <c r="AJ1" s="400"/>
      <c r="AK1" s="400"/>
      <c r="AL1" s="400"/>
      <c r="AM1" s="400"/>
      <c r="AN1" s="400"/>
      <c r="AO1" s="400"/>
      <c r="AP1" s="400"/>
      <c r="AQ1" s="400"/>
      <c r="AR1" s="400"/>
      <c r="AS1" s="400"/>
      <c r="AT1" s="400"/>
      <c r="AU1" s="400"/>
      <c r="AV1" s="400"/>
      <c r="AW1" s="400"/>
      <c r="AX1" s="400"/>
      <c r="AY1" s="400"/>
      <c r="AZ1" s="400"/>
      <c r="BA1" s="400"/>
      <c r="BB1" s="400"/>
      <c r="BC1" s="400"/>
      <c r="BD1" s="400"/>
      <c r="BE1" s="400"/>
      <c r="BF1" s="400"/>
      <c r="BG1" s="400"/>
      <c r="BH1" s="400"/>
      <c r="BI1" s="400"/>
      <c r="BJ1" s="400"/>
      <c r="BK1" s="400"/>
      <c r="BL1" s="400"/>
      <c r="BM1" s="400"/>
      <c r="BN1" s="400"/>
      <c r="BO1" s="400"/>
      <c r="BP1" s="400"/>
      <c r="BQ1" s="400"/>
      <c r="BR1" s="400"/>
      <c r="BS1" s="400"/>
      <c r="BT1" s="400"/>
      <c r="BU1" s="400"/>
      <c r="BV1" s="400"/>
      <c r="BW1" s="400"/>
      <c r="BX1" s="400"/>
      <c r="BY1" s="400"/>
      <c r="BZ1" s="400"/>
      <c r="CA1" s="400"/>
      <c r="CB1" s="400"/>
      <c r="CC1" s="400"/>
      <c r="CD1" s="400"/>
      <c r="CE1" s="400"/>
      <c r="CF1" s="400"/>
      <c r="CG1" s="400"/>
      <c r="CH1" s="400"/>
      <c r="CI1" s="400"/>
      <c r="CJ1" s="400"/>
      <c r="CK1" s="400"/>
      <c r="CL1" s="400"/>
      <c r="CM1" s="400"/>
      <c r="CN1" s="400"/>
      <c r="CO1" s="400"/>
      <c r="CP1" s="400"/>
      <c r="CQ1" s="400"/>
      <c r="CR1" s="400"/>
      <c r="CS1" s="400"/>
      <c r="CT1" s="400"/>
      <c r="CU1" s="400"/>
      <c r="CV1" s="400"/>
      <c r="CW1" s="400"/>
      <c r="CX1" s="400"/>
      <c r="CY1" s="400"/>
      <c r="CZ1" s="400"/>
      <c r="DA1" s="400"/>
      <c r="DB1" s="400"/>
      <c r="DC1" s="400"/>
      <c r="DD1" s="400"/>
      <c r="DE1" s="400"/>
      <c r="DF1" s="400"/>
      <c r="DG1" s="400"/>
      <c r="DH1" s="400"/>
      <c r="DI1" s="400"/>
      <c r="DJ1" s="186"/>
      <c r="DK1" s="186"/>
      <c r="DL1" s="186"/>
      <c r="DM1" s="186"/>
      <c r="DN1" s="186"/>
      <c r="DO1" s="186"/>
    </row>
    <row r="2" spans="1:119" ht="24" thickBot="1">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c r="A3" s="186"/>
      <c r="B3" s="401" t="s">
        <v>82</v>
      </c>
      <c r="C3" s="402"/>
      <c r="D3" s="402"/>
      <c r="E3" s="403"/>
      <c r="F3" s="403"/>
      <c r="G3" s="403"/>
      <c r="H3" s="403"/>
      <c r="I3" s="403"/>
      <c r="J3" s="403"/>
      <c r="K3" s="403"/>
      <c r="L3" s="403" t="s">
        <v>83</v>
      </c>
      <c r="M3" s="403"/>
      <c r="N3" s="403"/>
      <c r="O3" s="403"/>
      <c r="P3" s="403"/>
      <c r="Q3" s="403"/>
      <c r="R3" s="410"/>
      <c r="S3" s="410"/>
      <c r="T3" s="410"/>
      <c r="U3" s="410"/>
      <c r="V3" s="411"/>
      <c r="W3" s="385" t="s">
        <v>84</v>
      </c>
      <c r="X3" s="386"/>
      <c r="Y3" s="386"/>
      <c r="Z3" s="386"/>
      <c r="AA3" s="386"/>
      <c r="AB3" s="402"/>
      <c r="AC3" s="410" t="s">
        <v>85</v>
      </c>
      <c r="AD3" s="386"/>
      <c r="AE3" s="386"/>
      <c r="AF3" s="386"/>
      <c r="AG3" s="386"/>
      <c r="AH3" s="386"/>
      <c r="AI3" s="386"/>
      <c r="AJ3" s="386"/>
      <c r="AK3" s="386"/>
      <c r="AL3" s="387"/>
      <c r="AM3" s="385" t="s">
        <v>86</v>
      </c>
      <c r="AN3" s="386"/>
      <c r="AO3" s="386"/>
      <c r="AP3" s="386"/>
      <c r="AQ3" s="386"/>
      <c r="AR3" s="386"/>
      <c r="AS3" s="386"/>
      <c r="AT3" s="386"/>
      <c r="AU3" s="386"/>
      <c r="AV3" s="386"/>
      <c r="AW3" s="386"/>
      <c r="AX3" s="387"/>
      <c r="AY3" s="422" t="s">
        <v>1</v>
      </c>
      <c r="AZ3" s="423"/>
      <c r="BA3" s="423"/>
      <c r="BB3" s="423"/>
      <c r="BC3" s="423"/>
      <c r="BD3" s="423"/>
      <c r="BE3" s="423"/>
      <c r="BF3" s="423"/>
      <c r="BG3" s="423"/>
      <c r="BH3" s="423"/>
      <c r="BI3" s="423"/>
      <c r="BJ3" s="423"/>
      <c r="BK3" s="423"/>
      <c r="BL3" s="423"/>
      <c r="BM3" s="424"/>
      <c r="BN3" s="385" t="s">
        <v>87</v>
      </c>
      <c r="BO3" s="386"/>
      <c r="BP3" s="386"/>
      <c r="BQ3" s="386"/>
      <c r="BR3" s="386"/>
      <c r="BS3" s="386"/>
      <c r="BT3" s="386"/>
      <c r="BU3" s="387"/>
      <c r="BV3" s="385" t="s">
        <v>88</v>
      </c>
      <c r="BW3" s="386"/>
      <c r="BX3" s="386"/>
      <c r="BY3" s="386"/>
      <c r="BZ3" s="386"/>
      <c r="CA3" s="386"/>
      <c r="CB3" s="386"/>
      <c r="CC3" s="387"/>
      <c r="CD3" s="422" t="s">
        <v>1</v>
      </c>
      <c r="CE3" s="423"/>
      <c r="CF3" s="423"/>
      <c r="CG3" s="423"/>
      <c r="CH3" s="423"/>
      <c r="CI3" s="423"/>
      <c r="CJ3" s="423"/>
      <c r="CK3" s="423"/>
      <c r="CL3" s="423"/>
      <c r="CM3" s="423"/>
      <c r="CN3" s="423"/>
      <c r="CO3" s="423"/>
      <c r="CP3" s="423"/>
      <c r="CQ3" s="423"/>
      <c r="CR3" s="423"/>
      <c r="CS3" s="424"/>
      <c r="CT3" s="385" t="s">
        <v>89</v>
      </c>
      <c r="CU3" s="386"/>
      <c r="CV3" s="386"/>
      <c r="CW3" s="386"/>
      <c r="CX3" s="386"/>
      <c r="CY3" s="386"/>
      <c r="CZ3" s="386"/>
      <c r="DA3" s="387"/>
      <c r="DB3" s="385" t="s">
        <v>90</v>
      </c>
      <c r="DC3" s="386"/>
      <c r="DD3" s="386"/>
      <c r="DE3" s="386"/>
      <c r="DF3" s="386"/>
      <c r="DG3" s="386"/>
      <c r="DH3" s="386"/>
      <c r="DI3" s="387"/>
      <c r="DJ3" s="185"/>
      <c r="DK3" s="185"/>
      <c r="DL3" s="185"/>
      <c r="DM3" s="185"/>
      <c r="DN3" s="185"/>
      <c r="DO3" s="185"/>
    </row>
    <row r="4" spans="1:119" ht="18.75" customHeight="1">
      <c r="A4" s="186"/>
      <c r="B4" s="404"/>
      <c r="C4" s="405"/>
      <c r="D4" s="405"/>
      <c r="E4" s="406"/>
      <c r="F4" s="406"/>
      <c r="G4" s="406"/>
      <c r="H4" s="406"/>
      <c r="I4" s="406"/>
      <c r="J4" s="406"/>
      <c r="K4" s="406"/>
      <c r="L4" s="406"/>
      <c r="M4" s="406"/>
      <c r="N4" s="406"/>
      <c r="O4" s="406"/>
      <c r="P4" s="406"/>
      <c r="Q4" s="406"/>
      <c r="R4" s="412"/>
      <c r="S4" s="412"/>
      <c r="T4" s="412"/>
      <c r="U4" s="412"/>
      <c r="V4" s="413"/>
      <c r="W4" s="416"/>
      <c r="X4" s="417"/>
      <c r="Y4" s="417"/>
      <c r="Z4" s="417"/>
      <c r="AA4" s="417"/>
      <c r="AB4" s="405"/>
      <c r="AC4" s="412"/>
      <c r="AD4" s="417"/>
      <c r="AE4" s="417"/>
      <c r="AF4" s="417"/>
      <c r="AG4" s="417"/>
      <c r="AH4" s="417"/>
      <c r="AI4" s="417"/>
      <c r="AJ4" s="417"/>
      <c r="AK4" s="417"/>
      <c r="AL4" s="420"/>
      <c r="AM4" s="418"/>
      <c r="AN4" s="419"/>
      <c r="AO4" s="419"/>
      <c r="AP4" s="419"/>
      <c r="AQ4" s="419"/>
      <c r="AR4" s="419"/>
      <c r="AS4" s="419"/>
      <c r="AT4" s="419"/>
      <c r="AU4" s="419"/>
      <c r="AV4" s="419"/>
      <c r="AW4" s="419"/>
      <c r="AX4" s="421"/>
      <c r="AY4" s="388" t="s">
        <v>91</v>
      </c>
      <c r="AZ4" s="389"/>
      <c r="BA4" s="389"/>
      <c r="BB4" s="389"/>
      <c r="BC4" s="389"/>
      <c r="BD4" s="389"/>
      <c r="BE4" s="389"/>
      <c r="BF4" s="389"/>
      <c r="BG4" s="389"/>
      <c r="BH4" s="389"/>
      <c r="BI4" s="389"/>
      <c r="BJ4" s="389"/>
      <c r="BK4" s="389"/>
      <c r="BL4" s="389"/>
      <c r="BM4" s="390"/>
      <c r="BN4" s="391">
        <v>5261518</v>
      </c>
      <c r="BO4" s="392"/>
      <c r="BP4" s="392"/>
      <c r="BQ4" s="392"/>
      <c r="BR4" s="392"/>
      <c r="BS4" s="392"/>
      <c r="BT4" s="392"/>
      <c r="BU4" s="393"/>
      <c r="BV4" s="391">
        <v>5851720</v>
      </c>
      <c r="BW4" s="392"/>
      <c r="BX4" s="392"/>
      <c r="BY4" s="392"/>
      <c r="BZ4" s="392"/>
      <c r="CA4" s="392"/>
      <c r="CB4" s="392"/>
      <c r="CC4" s="393"/>
      <c r="CD4" s="394" t="s">
        <v>92</v>
      </c>
      <c r="CE4" s="395"/>
      <c r="CF4" s="395"/>
      <c r="CG4" s="395"/>
      <c r="CH4" s="395"/>
      <c r="CI4" s="395"/>
      <c r="CJ4" s="395"/>
      <c r="CK4" s="395"/>
      <c r="CL4" s="395"/>
      <c r="CM4" s="395"/>
      <c r="CN4" s="395"/>
      <c r="CO4" s="395"/>
      <c r="CP4" s="395"/>
      <c r="CQ4" s="395"/>
      <c r="CR4" s="395"/>
      <c r="CS4" s="396"/>
      <c r="CT4" s="397">
        <v>6.7</v>
      </c>
      <c r="CU4" s="398"/>
      <c r="CV4" s="398"/>
      <c r="CW4" s="398"/>
      <c r="CX4" s="398"/>
      <c r="CY4" s="398"/>
      <c r="CZ4" s="398"/>
      <c r="DA4" s="399"/>
      <c r="DB4" s="397">
        <v>9.1999999999999993</v>
      </c>
      <c r="DC4" s="398"/>
      <c r="DD4" s="398"/>
      <c r="DE4" s="398"/>
      <c r="DF4" s="398"/>
      <c r="DG4" s="398"/>
      <c r="DH4" s="398"/>
      <c r="DI4" s="399"/>
      <c r="DJ4" s="185"/>
      <c r="DK4" s="185"/>
      <c r="DL4" s="185"/>
      <c r="DM4" s="185"/>
      <c r="DN4" s="185"/>
      <c r="DO4" s="185"/>
    </row>
    <row r="5" spans="1:119" ht="18.75" customHeight="1">
      <c r="A5" s="186"/>
      <c r="B5" s="407"/>
      <c r="C5" s="408"/>
      <c r="D5" s="408"/>
      <c r="E5" s="409"/>
      <c r="F5" s="409"/>
      <c r="G5" s="409"/>
      <c r="H5" s="409"/>
      <c r="I5" s="409"/>
      <c r="J5" s="409"/>
      <c r="K5" s="409"/>
      <c r="L5" s="409"/>
      <c r="M5" s="409"/>
      <c r="N5" s="409"/>
      <c r="O5" s="409"/>
      <c r="P5" s="409"/>
      <c r="Q5" s="409"/>
      <c r="R5" s="414"/>
      <c r="S5" s="414"/>
      <c r="T5" s="414"/>
      <c r="U5" s="414"/>
      <c r="V5" s="415"/>
      <c r="W5" s="418"/>
      <c r="X5" s="419"/>
      <c r="Y5" s="419"/>
      <c r="Z5" s="419"/>
      <c r="AA5" s="419"/>
      <c r="AB5" s="408"/>
      <c r="AC5" s="414"/>
      <c r="AD5" s="419"/>
      <c r="AE5" s="419"/>
      <c r="AF5" s="419"/>
      <c r="AG5" s="419"/>
      <c r="AH5" s="419"/>
      <c r="AI5" s="419"/>
      <c r="AJ5" s="419"/>
      <c r="AK5" s="419"/>
      <c r="AL5" s="421"/>
      <c r="AM5" s="457" t="s">
        <v>93</v>
      </c>
      <c r="AN5" s="458"/>
      <c r="AO5" s="458"/>
      <c r="AP5" s="458"/>
      <c r="AQ5" s="458"/>
      <c r="AR5" s="458"/>
      <c r="AS5" s="458"/>
      <c r="AT5" s="459"/>
      <c r="AU5" s="460" t="s">
        <v>94</v>
      </c>
      <c r="AV5" s="461"/>
      <c r="AW5" s="461"/>
      <c r="AX5" s="461"/>
      <c r="AY5" s="462" t="s">
        <v>95</v>
      </c>
      <c r="AZ5" s="463"/>
      <c r="BA5" s="463"/>
      <c r="BB5" s="463"/>
      <c r="BC5" s="463"/>
      <c r="BD5" s="463"/>
      <c r="BE5" s="463"/>
      <c r="BF5" s="463"/>
      <c r="BG5" s="463"/>
      <c r="BH5" s="463"/>
      <c r="BI5" s="463"/>
      <c r="BJ5" s="463"/>
      <c r="BK5" s="463"/>
      <c r="BL5" s="463"/>
      <c r="BM5" s="464"/>
      <c r="BN5" s="428">
        <v>4999023</v>
      </c>
      <c r="BO5" s="429"/>
      <c r="BP5" s="429"/>
      <c r="BQ5" s="429"/>
      <c r="BR5" s="429"/>
      <c r="BS5" s="429"/>
      <c r="BT5" s="429"/>
      <c r="BU5" s="430"/>
      <c r="BV5" s="428">
        <v>5561798</v>
      </c>
      <c r="BW5" s="429"/>
      <c r="BX5" s="429"/>
      <c r="BY5" s="429"/>
      <c r="BZ5" s="429"/>
      <c r="CA5" s="429"/>
      <c r="CB5" s="429"/>
      <c r="CC5" s="430"/>
      <c r="CD5" s="431" t="s">
        <v>96</v>
      </c>
      <c r="CE5" s="432"/>
      <c r="CF5" s="432"/>
      <c r="CG5" s="432"/>
      <c r="CH5" s="432"/>
      <c r="CI5" s="432"/>
      <c r="CJ5" s="432"/>
      <c r="CK5" s="432"/>
      <c r="CL5" s="432"/>
      <c r="CM5" s="432"/>
      <c r="CN5" s="432"/>
      <c r="CO5" s="432"/>
      <c r="CP5" s="432"/>
      <c r="CQ5" s="432"/>
      <c r="CR5" s="432"/>
      <c r="CS5" s="433"/>
      <c r="CT5" s="425">
        <v>89.5</v>
      </c>
      <c r="CU5" s="426"/>
      <c r="CV5" s="426"/>
      <c r="CW5" s="426"/>
      <c r="CX5" s="426"/>
      <c r="CY5" s="426"/>
      <c r="CZ5" s="426"/>
      <c r="DA5" s="427"/>
      <c r="DB5" s="425">
        <v>87.2</v>
      </c>
      <c r="DC5" s="426"/>
      <c r="DD5" s="426"/>
      <c r="DE5" s="426"/>
      <c r="DF5" s="426"/>
      <c r="DG5" s="426"/>
      <c r="DH5" s="426"/>
      <c r="DI5" s="427"/>
      <c r="DJ5" s="185"/>
      <c r="DK5" s="185"/>
      <c r="DL5" s="185"/>
      <c r="DM5" s="185"/>
      <c r="DN5" s="185"/>
      <c r="DO5" s="185"/>
    </row>
    <row r="6" spans="1:119" ht="18.75" customHeight="1">
      <c r="A6" s="186"/>
      <c r="B6" s="434" t="s">
        <v>97</v>
      </c>
      <c r="C6" s="435"/>
      <c r="D6" s="435"/>
      <c r="E6" s="436"/>
      <c r="F6" s="436"/>
      <c r="G6" s="436"/>
      <c r="H6" s="436"/>
      <c r="I6" s="436"/>
      <c r="J6" s="436"/>
      <c r="K6" s="436"/>
      <c r="L6" s="436" t="s">
        <v>98</v>
      </c>
      <c r="M6" s="436"/>
      <c r="N6" s="436"/>
      <c r="O6" s="436"/>
      <c r="P6" s="436"/>
      <c r="Q6" s="436"/>
      <c r="R6" s="440"/>
      <c r="S6" s="440"/>
      <c r="T6" s="440"/>
      <c r="U6" s="440"/>
      <c r="V6" s="441"/>
      <c r="W6" s="444" t="s">
        <v>99</v>
      </c>
      <c r="X6" s="445"/>
      <c r="Y6" s="445"/>
      <c r="Z6" s="445"/>
      <c r="AA6" s="445"/>
      <c r="AB6" s="435"/>
      <c r="AC6" s="448" t="s">
        <v>100</v>
      </c>
      <c r="AD6" s="449"/>
      <c r="AE6" s="449"/>
      <c r="AF6" s="449"/>
      <c r="AG6" s="449"/>
      <c r="AH6" s="449"/>
      <c r="AI6" s="449"/>
      <c r="AJ6" s="449"/>
      <c r="AK6" s="449"/>
      <c r="AL6" s="450"/>
      <c r="AM6" s="457" t="s">
        <v>101</v>
      </c>
      <c r="AN6" s="458"/>
      <c r="AO6" s="458"/>
      <c r="AP6" s="458"/>
      <c r="AQ6" s="458"/>
      <c r="AR6" s="458"/>
      <c r="AS6" s="458"/>
      <c r="AT6" s="459"/>
      <c r="AU6" s="460" t="s">
        <v>102</v>
      </c>
      <c r="AV6" s="461"/>
      <c r="AW6" s="461"/>
      <c r="AX6" s="461"/>
      <c r="AY6" s="462" t="s">
        <v>103</v>
      </c>
      <c r="AZ6" s="463"/>
      <c r="BA6" s="463"/>
      <c r="BB6" s="463"/>
      <c r="BC6" s="463"/>
      <c r="BD6" s="463"/>
      <c r="BE6" s="463"/>
      <c r="BF6" s="463"/>
      <c r="BG6" s="463"/>
      <c r="BH6" s="463"/>
      <c r="BI6" s="463"/>
      <c r="BJ6" s="463"/>
      <c r="BK6" s="463"/>
      <c r="BL6" s="463"/>
      <c r="BM6" s="464"/>
      <c r="BN6" s="428">
        <v>262495</v>
      </c>
      <c r="BO6" s="429"/>
      <c r="BP6" s="429"/>
      <c r="BQ6" s="429"/>
      <c r="BR6" s="429"/>
      <c r="BS6" s="429"/>
      <c r="BT6" s="429"/>
      <c r="BU6" s="430"/>
      <c r="BV6" s="428">
        <v>289922</v>
      </c>
      <c r="BW6" s="429"/>
      <c r="BX6" s="429"/>
      <c r="BY6" s="429"/>
      <c r="BZ6" s="429"/>
      <c r="CA6" s="429"/>
      <c r="CB6" s="429"/>
      <c r="CC6" s="430"/>
      <c r="CD6" s="431" t="s">
        <v>104</v>
      </c>
      <c r="CE6" s="432"/>
      <c r="CF6" s="432"/>
      <c r="CG6" s="432"/>
      <c r="CH6" s="432"/>
      <c r="CI6" s="432"/>
      <c r="CJ6" s="432"/>
      <c r="CK6" s="432"/>
      <c r="CL6" s="432"/>
      <c r="CM6" s="432"/>
      <c r="CN6" s="432"/>
      <c r="CO6" s="432"/>
      <c r="CP6" s="432"/>
      <c r="CQ6" s="432"/>
      <c r="CR6" s="432"/>
      <c r="CS6" s="433"/>
      <c r="CT6" s="465">
        <v>90.7</v>
      </c>
      <c r="CU6" s="466"/>
      <c r="CV6" s="466"/>
      <c r="CW6" s="466"/>
      <c r="CX6" s="466"/>
      <c r="CY6" s="466"/>
      <c r="CZ6" s="466"/>
      <c r="DA6" s="467"/>
      <c r="DB6" s="465">
        <v>89.5</v>
      </c>
      <c r="DC6" s="466"/>
      <c r="DD6" s="466"/>
      <c r="DE6" s="466"/>
      <c r="DF6" s="466"/>
      <c r="DG6" s="466"/>
      <c r="DH6" s="466"/>
      <c r="DI6" s="467"/>
      <c r="DJ6" s="185"/>
      <c r="DK6" s="185"/>
      <c r="DL6" s="185"/>
      <c r="DM6" s="185"/>
      <c r="DN6" s="185"/>
      <c r="DO6" s="185"/>
    </row>
    <row r="7" spans="1:119" ht="18.75" customHeight="1">
      <c r="A7" s="186"/>
      <c r="B7" s="404"/>
      <c r="C7" s="405"/>
      <c r="D7" s="405"/>
      <c r="E7" s="406"/>
      <c r="F7" s="406"/>
      <c r="G7" s="406"/>
      <c r="H7" s="406"/>
      <c r="I7" s="406"/>
      <c r="J7" s="406"/>
      <c r="K7" s="406"/>
      <c r="L7" s="406"/>
      <c r="M7" s="406"/>
      <c r="N7" s="406"/>
      <c r="O7" s="406"/>
      <c r="P7" s="406"/>
      <c r="Q7" s="406"/>
      <c r="R7" s="412"/>
      <c r="S7" s="412"/>
      <c r="T7" s="412"/>
      <c r="U7" s="412"/>
      <c r="V7" s="413"/>
      <c r="W7" s="416"/>
      <c r="X7" s="417"/>
      <c r="Y7" s="417"/>
      <c r="Z7" s="417"/>
      <c r="AA7" s="417"/>
      <c r="AB7" s="405"/>
      <c r="AC7" s="451"/>
      <c r="AD7" s="452"/>
      <c r="AE7" s="452"/>
      <c r="AF7" s="452"/>
      <c r="AG7" s="452"/>
      <c r="AH7" s="452"/>
      <c r="AI7" s="452"/>
      <c r="AJ7" s="452"/>
      <c r="AK7" s="452"/>
      <c r="AL7" s="453"/>
      <c r="AM7" s="457" t="s">
        <v>105</v>
      </c>
      <c r="AN7" s="458"/>
      <c r="AO7" s="458"/>
      <c r="AP7" s="458"/>
      <c r="AQ7" s="458"/>
      <c r="AR7" s="458"/>
      <c r="AS7" s="458"/>
      <c r="AT7" s="459"/>
      <c r="AU7" s="460" t="s">
        <v>102</v>
      </c>
      <c r="AV7" s="461"/>
      <c r="AW7" s="461"/>
      <c r="AX7" s="461"/>
      <c r="AY7" s="462" t="s">
        <v>106</v>
      </c>
      <c r="AZ7" s="463"/>
      <c r="BA7" s="463"/>
      <c r="BB7" s="463"/>
      <c r="BC7" s="463"/>
      <c r="BD7" s="463"/>
      <c r="BE7" s="463"/>
      <c r="BF7" s="463"/>
      <c r="BG7" s="463"/>
      <c r="BH7" s="463"/>
      <c r="BI7" s="463"/>
      <c r="BJ7" s="463"/>
      <c r="BK7" s="463"/>
      <c r="BL7" s="463"/>
      <c r="BM7" s="464"/>
      <c r="BN7" s="428">
        <v>62778</v>
      </c>
      <c r="BO7" s="429"/>
      <c r="BP7" s="429"/>
      <c r="BQ7" s="429"/>
      <c r="BR7" s="429"/>
      <c r="BS7" s="429"/>
      <c r="BT7" s="429"/>
      <c r="BU7" s="430"/>
      <c r="BV7" s="428">
        <v>20597</v>
      </c>
      <c r="BW7" s="429"/>
      <c r="BX7" s="429"/>
      <c r="BY7" s="429"/>
      <c r="BZ7" s="429"/>
      <c r="CA7" s="429"/>
      <c r="CB7" s="429"/>
      <c r="CC7" s="430"/>
      <c r="CD7" s="431" t="s">
        <v>107</v>
      </c>
      <c r="CE7" s="432"/>
      <c r="CF7" s="432"/>
      <c r="CG7" s="432"/>
      <c r="CH7" s="432"/>
      <c r="CI7" s="432"/>
      <c r="CJ7" s="432"/>
      <c r="CK7" s="432"/>
      <c r="CL7" s="432"/>
      <c r="CM7" s="432"/>
      <c r="CN7" s="432"/>
      <c r="CO7" s="432"/>
      <c r="CP7" s="432"/>
      <c r="CQ7" s="432"/>
      <c r="CR7" s="432"/>
      <c r="CS7" s="433"/>
      <c r="CT7" s="428">
        <v>2965802</v>
      </c>
      <c r="CU7" s="429"/>
      <c r="CV7" s="429"/>
      <c r="CW7" s="429"/>
      <c r="CX7" s="429"/>
      <c r="CY7" s="429"/>
      <c r="CZ7" s="429"/>
      <c r="DA7" s="430"/>
      <c r="DB7" s="428">
        <v>2929587</v>
      </c>
      <c r="DC7" s="429"/>
      <c r="DD7" s="429"/>
      <c r="DE7" s="429"/>
      <c r="DF7" s="429"/>
      <c r="DG7" s="429"/>
      <c r="DH7" s="429"/>
      <c r="DI7" s="430"/>
      <c r="DJ7" s="185"/>
      <c r="DK7" s="185"/>
      <c r="DL7" s="185"/>
      <c r="DM7" s="185"/>
      <c r="DN7" s="185"/>
      <c r="DO7" s="185"/>
    </row>
    <row r="8" spans="1:119" ht="18.75" customHeight="1" thickBot="1">
      <c r="A8" s="186"/>
      <c r="B8" s="437"/>
      <c r="C8" s="438"/>
      <c r="D8" s="438"/>
      <c r="E8" s="439"/>
      <c r="F8" s="439"/>
      <c r="G8" s="439"/>
      <c r="H8" s="439"/>
      <c r="I8" s="439"/>
      <c r="J8" s="439"/>
      <c r="K8" s="439"/>
      <c r="L8" s="439"/>
      <c r="M8" s="439"/>
      <c r="N8" s="439"/>
      <c r="O8" s="439"/>
      <c r="P8" s="439"/>
      <c r="Q8" s="439"/>
      <c r="R8" s="442"/>
      <c r="S8" s="442"/>
      <c r="T8" s="442"/>
      <c r="U8" s="442"/>
      <c r="V8" s="443"/>
      <c r="W8" s="446"/>
      <c r="X8" s="447"/>
      <c r="Y8" s="447"/>
      <c r="Z8" s="447"/>
      <c r="AA8" s="447"/>
      <c r="AB8" s="438"/>
      <c r="AC8" s="454"/>
      <c r="AD8" s="455"/>
      <c r="AE8" s="455"/>
      <c r="AF8" s="455"/>
      <c r="AG8" s="455"/>
      <c r="AH8" s="455"/>
      <c r="AI8" s="455"/>
      <c r="AJ8" s="455"/>
      <c r="AK8" s="455"/>
      <c r="AL8" s="456"/>
      <c r="AM8" s="457" t="s">
        <v>108</v>
      </c>
      <c r="AN8" s="458"/>
      <c r="AO8" s="458"/>
      <c r="AP8" s="458"/>
      <c r="AQ8" s="458"/>
      <c r="AR8" s="458"/>
      <c r="AS8" s="458"/>
      <c r="AT8" s="459"/>
      <c r="AU8" s="460" t="s">
        <v>102</v>
      </c>
      <c r="AV8" s="461"/>
      <c r="AW8" s="461"/>
      <c r="AX8" s="461"/>
      <c r="AY8" s="462" t="s">
        <v>109</v>
      </c>
      <c r="AZ8" s="463"/>
      <c r="BA8" s="463"/>
      <c r="BB8" s="463"/>
      <c r="BC8" s="463"/>
      <c r="BD8" s="463"/>
      <c r="BE8" s="463"/>
      <c r="BF8" s="463"/>
      <c r="BG8" s="463"/>
      <c r="BH8" s="463"/>
      <c r="BI8" s="463"/>
      <c r="BJ8" s="463"/>
      <c r="BK8" s="463"/>
      <c r="BL8" s="463"/>
      <c r="BM8" s="464"/>
      <c r="BN8" s="428">
        <v>199717</v>
      </c>
      <c r="BO8" s="429"/>
      <c r="BP8" s="429"/>
      <c r="BQ8" s="429"/>
      <c r="BR8" s="429"/>
      <c r="BS8" s="429"/>
      <c r="BT8" s="429"/>
      <c r="BU8" s="430"/>
      <c r="BV8" s="428">
        <v>269325</v>
      </c>
      <c r="BW8" s="429"/>
      <c r="BX8" s="429"/>
      <c r="BY8" s="429"/>
      <c r="BZ8" s="429"/>
      <c r="CA8" s="429"/>
      <c r="CB8" s="429"/>
      <c r="CC8" s="430"/>
      <c r="CD8" s="431" t="s">
        <v>110</v>
      </c>
      <c r="CE8" s="432"/>
      <c r="CF8" s="432"/>
      <c r="CG8" s="432"/>
      <c r="CH8" s="432"/>
      <c r="CI8" s="432"/>
      <c r="CJ8" s="432"/>
      <c r="CK8" s="432"/>
      <c r="CL8" s="432"/>
      <c r="CM8" s="432"/>
      <c r="CN8" s="432"/>
      <c r="CO8" s="432"/>
      <c r="CP8" s="432"/>
      <c r="CQ8" s="432"/>
      <c r="CR8" s="432"/>
      <c r="CS8" s="433"/>
      <c r="CT8" s="468">
        <v>0.98</v>
      </c>
      <c r="CU8" s="469"/>
      <c r="CV8" s="469"/>
      <c r="CW8" s="469"/>
      <c r="CX8" s="469"/>
      <c r="CY8" s="469"/>
      <c r="CZ8" s="469"/>
      <c r="DA8" s="470"/>
      <c r="DB8" s="468">
        <v>0.97</v>
      </c>
      <c r="DC8" s="469"/>
      <c r="DD8" s="469"/>
      <c r="DE8" s="469"/>
      <c r="DF8" s="469"/>
      <c r="DG8" s="469"/>
      <c r="DH8" s="469"/>
      <c r="DI8" s="470"/>
      <c r="DJ8" s="185"/>
      <c r="DK8" s="185"/>
      <c r="DL8" s="185"/>
      <c r="DM8" s="185"/>
      <c r="DN8" s="185"/>
      <c r="DO8" s="185"/>
    </row>
    <row r="9" spans="1:119" ht="18.75" customHeight="1" thickBot="1">
      <c r="A9" s="186"/>
      <c r="B9" s="422" t="s">
        <v>111</v>
      </c>
      <c r="C9" s="423"/>
      <c r="D9" s="423"/>
      <c r="E9" s="423"/>
      <c r="F9" s="423"/>
      <c r="G9" s="423"/>
      <c r="H9" s="423"/>
      <c r="I9" s="423"/>
      <c r="J9" s="423"/>
      <c r="K9" s="471"/>
      <c r="L9" s="472" t="s">
        <v>112</v>
      </c>
      <c r="M9" s="473"/>
      <c r="N9" s="473"/>
      <c r="O9" s="473"/>
      <c r="P9" s="473"/>
      <c r="Q9" s="474"/>
      <c r="R9" s="475">
        <v>7431</v>
      </c>
      <c r="S9" s="476"/>
      <c r="T9" s="476"/>
      <c r="U9" s="476"/>
      <c r="V9" s="477"/>
      <c r="W9" s="385" t="s">
        <v>113</v>
      </c>
      <c r="X9" s="386"/>
      <c r="Y9" s="386"/>
      <c r="Z9" s="386"/>
      <c r="AA9" s="386"/>
      <c r="AB9" s="386"/>
      <c r="AC9" s="386"/>
      <c r="AD9" s="386"/>
      <c r="AE9" s="386"/>
      <c r="AF9" s="386"/>
      <c r="AG9" s="386"/>
      <c r="AH9" s="386"/>
      <c r="AI9" s="386"/>
      <c r="AJ9" s="386"/>
      <c r="AK9" s="386"/>
      <c r="AL9" s="387"/>
      <c r="AM9" s="457" t="s">
        <v>114</v>
      </c>
      <c r="AN9" s="458"/>
      <c r="AO9" s="458"/>
      <c r="AP9" s="458"/>
      <c r="AQ9" s="458"/>
      <c r="AR9" s="458"/>
      <c r="AS9" s="458"/>
      <c r="AT9" s="459"/>
      <c r="AU9" s="460" t="s">
        <v>102</v>
      </c>
      <c r="AV9" s="461"/>
      <c r="AW9" s="461"/>
      <c r="AX9" s="461"/>
      <c r="AY9" s="462" t="s">
        <v>115</v>
      </c>
      <c r="AZ9" s="463"/>
      <c r="BA9" s="463"/>
      <c r="BB9" s="463"/>
      <c r="BC9" s="463"/>
      <c r="BD9" s="463"/>
      <c r="BE9" s="463"/>
      <c r="BF9" s="463"/>
      <c r="BG9" s="463"/>
      <c r="BH9" s="463"/>
      <c r="BI9" s="463"/>
      <c r="BJ9" s="463"/>
      <c r="BK9" s="463"/>
      <c r="BL9" s="463"/>
      <c r="BM9" s="464"/>
      <c r="BN9" s="428">
        <v>-69608</v>
      </c>
      <c r="BO9" s="429"/>
      <c r="BP9" s="429"/>
      <c r="BQ9" s="429"/>
      <c r="BR9" s="429"/>
      <c r="BS9" s="429"/>
      <c r="BT9" s="429"/>
      <c r="BU9" s="430"/>
      <c r="BV9" s="428">
        <v>34165</v>
      </c>
      <c r="BW9" s="429"/>
      <c r="BX9" s="429"/>
      <c r="BY9" s="429"/>
      <c r="BZ9" s="429"/>
      <c r="CA9" s="429"/>
      <c r="CB9" s="429"/>
      <c r="CC9" s="430"/>
      <c r="CD9" s="431" t="s">
        <v>116</v>
      </c>
      <c r="CE9" s="432"/>
      <c r="CF9" s="432"/>
      <c r="CG9" s="432"/>
      <c r="CH9" s="432"/>
      <c r="CI9" s="432"/>
      <c r="CJ9" s="432"/>
      <c r="CK9" s="432"/>
      <c r="CL9" s="432"/>
      <c r="CM9" s="432"/>
      <c r="CN9" s="432"/>
      <c r="CO9" s="432"/>
      <c r="CP9" s="432"/>
      <c r="CQ9" s="432"/>
      <c r="CR9" s="432"/>
      <c r="CS9" s="433"/>
      <c r="CT9" s="425">
        <v>5.7</v>
      </c>
      <c r="CU9" s="426"/>
      <c r="CV9" s="426"/>
      <c r="CW9" s="426"/>
      <c r="CX9" s="426"/>
      <c r="CY9" s="426"/>
      <c r="CZ9" s="426"/>
      <c r="DA9" s="427"/>
      <c r="DB9" s="425">
        <v>5.5</v>
      </c>
      <c r="DC9" s="426"/>
      <c r="DD9" s="426"/>
      <c r="DE9" s="426"/>
      <c r="DF9" s="426"/>
      <c r="DG9" s="426"/>
      <c r="DH9" s="426"/>
      <c r="DI9" s="427"/>
      <c r="DJ9" s="185"/>
      <c r="DK9" s="185"/>
      <c r="DL9" s="185"/>
      <c r="DM9" s="185"/>
      <c r="DN9" s="185"/>
      <c r="DO9" s="185"/>
    </row>
    <row r="10" spans="1:119" ht="18.75" customHeight="1" thickBot="1">
      <c r="A10" s="186"/>
      <c r="B10" s="422"/>
      <c r="C10" s="423"/>
      <c r="D10" s="423"/>
      <c r="E10" s="423"/>
      <c r="F10" s="423"/>
      <c r="G10" s="423"/>
      <c r="H10" s="423"/>
      <c r="I10" s="423"/>
      <c r="J10" s="423"/>
      <c r="K10" s="471"/>
      <c r="L10" s="478" t="s">
        <v>117</v>
      </c>
      <c r="M10" s="458"/>
      <c r="N10" s="458"/>
      <c r="O10" s="458"/>
      <c r="P10" s="458"/>
      <c r="Q10" s="459"/>
      <c r="R10" s="479">
        <v>7920</v>
      </c>
      <c r="S10" s="480"/>
      <c r="T10" s="480"/>
      <c r="U10" s="480"/>
      <c r="V10" s="481"/>
      <c r="W10" s="416"/>
      <c r="X10" s="417"/>
      <c r="Y10" s="417"/>
      <c r="Z10" s="417"/>
      <c r="AA10" s="417"/>
      <c r="AB10" s="417"/>
      <c r="AC10" s="417"/>
      <c r="AD10" s="417"/>
      <c r="AE10" s="417"/>
      <c r="AF10" s="417"/>
      <c r="AG10" s="417"/>
      <c r="AH10" s="417"/>
      <c r="AI10" s="417"/>
      <c r="AJ10" s="417"/>
      <c r="AK10" s="417"/>
      <c r="AL10" s="420"/>
      <c r="AM10" s="457" t="s">
        <v>118</v>
      </c>
      <c r="AN10" s="458"/>
      <c r="AO10" s="458"/>
      <c r="AP10" s="458"/>
      <c r="AQ10" s="458"/>
      <c r="AR10" s="458"/>
      <c r="AS10" s="458"/>
      <c r="AT10" s="459"/>
      <c r="AU10" s="460" t="s">
        <v>119</v>
      </c>
      <c r="AV10" s="461"/>
      <c r="AW10" s="461"/>
      <c r="AX10" s="461"/>
      <c r="AY10" s="462" t="s">
        <v>120</v>
      </c>
      <c r="AZ10" s="463"/>
      <c r="BA10" s="463"/>
      <c r="BB10" s="463"/>
      <c r="BC10" s="463"/>
      <c r="BD10" s="463"/>
      <c r="BE10" s="463"/>
      <c r="BF10" s="463"/>
      <c r="BG10" s="463"/>
      <c r="BH10" s="463"/>
      <c r="BI10" s="463"/>
      <c r="BJ10" s="463"/>
      <c r="BK10" s="463"/>
      <c r="BL10" s="463"/>
      <c r="BM10" s="464"/>
      <c r="BN10" s="428">
        <v>244233</v>
      </c>
      <c r="BO10" s="429"/>
      <c r="BP10" s="429"/>
      <c r="BQ10" s="429"/>
      <c r="BR10" s="429"/>
      <c r="BS10" s="429"/>
      <c r="BT10" s="429"/>
      <c r="BU10" s="430"/>
      <c r="BV10" s="428">
        <v>168069</v>
      </c>
      <c r="BW10" s="429"/>
      <c r="BX10" s="429"/>
      <c r="BY10" s="429"/>
      <c r="BZ10" s="429"/>
      <c r="CA10" s="429"/>
      <c r="CB10" s="429"/>
      <c r="CC10" s="430"/>
      <c r="CD10" s="190" t="s">
        <v>121</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c r="A11" s="186"/>
      <c r="B11" s="422"/>
      <c r="C11" s="423"/>
      <c r="D11" s="423"/>
      <c r="E11" s="423"/>
      <c r="F11" s="423"/>
      <c r="G11" s="423"/>
      <c r="H11" s="423"/>
      <c r="I11" s="423"/>
      <c r="J11" s="423"/>
      <c r="K11" s="471"/>
      <c r="L11" s="482" t="s">
        <v>122</v>
      </c>
      <c r="M11" s="483"/>
      <c r="N11" s="483"/>
      <c r="O11" s="483"/>
      <c r="P11" s="483"/>
      <c r="Q11" s="484"/>
      <c r="R11" s="485" t="s">
        <v>123</v>
      </c>
      <c r="S11" s="486"/>
      <c r="T11" s="486"/>
      <c r="U11" s="486"/>
      <c r="V11" s="487"/>
      <c r="W11" s="416"/>
      <c r="X11" s="417"/>
      <c r="Y11" s="417"/>
      <c r="Z11" s="417"/>
      <c r="AA11" s="417"/>
      <c r="AB11" s="417"/>
      <c r="AC11" s="417"/>
      <c r="AD11" s="417"/>
      <c r="AE11" s="417"/>
      <c r="AF11" s="417"/>
      <c r="AG11" s="417"/>
      <c r="AH11" s="417"/>
      <c r="AI11" s="417"/>
      <c r="AJ11" s="417"/>
      <c r="AK11" s="417"/>
      <c r="AL11" s="420"/>
      <c r="AM11" s="457" t="s">
        <v>124</v>
      </c>
      <c r="AN11" s="458"/>
      <c r="AO11" s="458"/>
      <c r="AP11" s="458"/>
      <c r="AQ11" s="458"/>
      <c r="AR11" s="458"/>
      <c r="AS11" s="458"/>
      <c r="AT11" s="459"/>
      <c r="AU11" s="460" t="s">
        <v>125</v>
      </c>
      <c r="AV11" s="461"/>
      <c r="AW11" s="461"/>
      <c r="AX11" s="461"/>
      <c r="AY11" s="462" t="s">
        <v>126</v>
      </c>
      <c r="AZ11" s="463"/>
      <c r="BA11" s="463"/>
      <c r="BB11" s="463"/>
      <c r="BC11" s="463"/>
      <c r="BD11" s="463"/>
      <c r="BE11" s="463"/>
      <c r="BF11" s="463"/>
      <c r="BG11" s="463"/>
      <c r="BH11" s="463"/>
      <c r="BI11" s="463"/>
      <c r="BJ11" s="463"/>
      <c r="BK11" s="463"/>
      <c r="BL11" s="463"/>
      <c r="BM11" s="464"/>
      <c r="BN11" s="428">
        <v>0</v>
      </c>
      <c r="BO11" s="429"/>
      <c r="BP11" s="429"/>
      <c r="BQ11" s="429"/>
      <c r="BR11" s="429"/>
      <c r="BS11" s="429"/>
      <c r="BT11" s="429"/>
      <c r="BU11" s="430"/>
      <c r="BV11" s="428">
        <v>0</v>
      </c>
      <c r="BW11" s="429"/>
      <c r="BX11" s="429"/>
      <c r="BY11" s="429"/>
      <c r="BZ11" s="429"/>
      <c r="CA11" s="429"/>
      <c r="CB11" s="429"/>
      <c r="CC11" s="430"/>
      <c r="CD11" s="431" t="s">
        <v>127</v>
      </c>
      <c r="CE11" s="432"/>
      <c r="CF11" s="432"/>
      <c r="CG11" s="432"/>
      <c r="CH11" s="432"/>
      <c r="CI11" s="432"/>
      <c r="CJ11" s="432"/>
      <c r="CK11" s="432"/>
      <c r="CL11" s="432"/>
      <c r="CM11" s="432"/>
      <c r="CN11" s="432"/>
      <c r="CO11" s="432"/>
      <c r="CP11" s="432"/>
      <c r="CQ11" s="432"/>
      <c r="CR11" s="432"/>
      <c r="CS11" s="433"/>
      <c r="CT11" s="468" t="s">
        <v>128</v>
      </c>
      <c r="CU11" s="469"/>
      <c r="CV11" s="469"/>
      <c r="CW11" s="469"/>
      <c r="CX11" s="469"/>
      <c r="CY11" s="469"/>
      <c r="CZ11" s="469"/>
      <c r="DA11" s="470"/>
      <c r="DB11" s="468" t="s">
        <v>129</v>
      </c>
      <c r="DC11" s="469"/>
      <c r="DD11" s="469"/>
      <c r="DE11" s="469"/>
      <c r="DF11" s="469"/>
      <c r="DG11" s="469"/>
      <c r="DH11" s="469"/>
      <c r="DI11" s="470"/>
      <c r="DJ11" s="185"/>
      <c r="DK11" s="185"/>
      <c r="DL11" s="185"/>
      <c r="DM11" s="185"/>
      <c r="DN11" s="185"/>
      <c r="DO11" s="185"/>
    </row>
    <row r="12" spans="1:119" ht="18.75" customHeight="1">
      <c r="A12" s="186"/>
      <c r="B12" s="488" t="s">
        <v>130</v>
      </c>
      <c r="C12" s="489"/>
      <c r="D12" s="489"/>
      <c r="E12" s="489"/>
      <c r="F12" s="489"/>
      <c r="G12" s="489"/>
      <c r="H12" s="489"/>
      <c r="I12" s="489"/>
      <c r="J12" s="489"/>
      <c r="K12" s="490"/>
      <c r="L12" s="497" t="s">
        <v>131</v>
      </c>
      <c r="M12" s="498"/>
      <c r="N12" s="498"/>
      <c r="O12" s="498"/>
      <c r="P12" s="498"/>
      <c r="Q12" s="499"/>
      <c r="R12" s="500">
        <v>7307</v>
      </c>
      <c r="S12" s="501"/>
      <c r="T12" s="501"/>
      <c r="U12" s="501"/>
      <c r="V12" s="502"/>
      <c r="W12" s="503" t="s">
        <v>1</v>
      </c>
      <c r="X12" s="461"/>
      <c r="Y12" s="461"/>
      <c r="Z12" s="461"/>
      <c r="AA12" s="461"/>
      <c r="AB12" s="504"/>
      <c r="AC12" s="460" t="s">
        <v>132</v>
      </c>
      <c r="AD12" s="461"/>
      <c r="AE12" s="461"/>
      <c r="AF12" s="461"/>
      <c r="AG12" s="504"/>
      <c r="AH12" s="460" t="s">
        <v>133</v>
      </c>
      <c r="AI12" s="461"/>
      <c r="AJ12" s="461"/>
      <c r="AK12" s="461"/>
      <c r="AL12" s="505"/>
      <c r="AM12" s="457" t="s">
        <v>134</v>
      </c>
      <c r="AN12" s="458"/>
      <c r="AO12" s="458"/>
      <c r="AP12" s="458"/>
      <c r="AQ12" s="458"/>
      <c r="AR12" s="458"/>
      <c r="AS12" s="458"/>
      <c r="AT12" s="459"/>
      <c r="AU12" s="460" t="s">
        <v>135</v>
      </c>
      <c r="AV12" s="461"/>
      <c r="AW12" s="461"/>
      <c r="AX12" s="461"/>
      <c r="AY12" s="462" t="s">
        <v>136</v>
      </c>
      <c r="AZ12" s="463"/>
      <c r="BA12" s="463"/>
      <c r="BB12" s="463"/>
      <c r="BC12" s="463"/>
      <c r="BD12" s="463"/>
      <c r="BE12" s="463"/>
      <c r="BF12" s="463"/>
      <c r="BG12" s="463"/>
      <c r="BH12" s="463"/>
      <c r="BI12" s="463"/>
      <c r="BJ12" s="463"/>
      <c r="BK12" s="463"/>
      <c r="BL12" s="463"/>
      <c r="BM12" s="464"/>
      <c r="BN12" s="428">
        <v>113875</v>
      </c>
      <c r="BO12" s="429"/>
      <c r="BP12" s="429"/>
      <c r="BQ12" s="429"/>
      <c r="BR12" s="429"/>
      <c r="BS12" s="429"/>
      <c r="BT12" s="429"/>
      <c r="BU12" s="430"/>
      <c r="BV12" s="428">
        <v>129922</v>
      </c>
      <c r="BW12" s="429"/>
      <c r="BX12" s="429"/>
      <c r="BY12" s="429"/>
      <c r="BZ12" s="429"/>
      <c r="CA12" s="429"/>
      <c r="CB12" s="429"/>
      <c r="CC12" s="430"/>
      <c r="CD12" s="431" t="s">
        <v>137</v>
      </c>
      <c r="CE12" s="432"/>
      <c r="CF12" s="432"/>
      <c r="CG12" s="432"/>
      <c r="CH12" s="432"/>
      <c r="CI12" s="432"/>
      <c r="CJ12" s="432"/>
      <c r="CK12" s="432"/>
      <c r="CL12" s="432"/>
      <c r="CM12" s="432"/>
      <c r="CN12" s="432"/>
      <c r="CO12" s="432"/>
      <c r="CP12" s="432"/>
      <c r="CQ12" s="432"/>
      <c r="CR12" s="432"/>
      <c r="CS12" s="433"/>
      <c r="CT12" s="468" t="s">
        <v>138</v>
      </c>
      <c r="CU12" s="469"/>
      <c r="CV12" s="469"/>
      <c r="CW12" s="469"/>
      <c r="CX12" s="469"/>
      <c r="CY12" s="469"/>
      <c r="CZ12" s="469"/>
      <c r="DA12" s="470"/>
      <c r="DB12" s="468" t="s">
        <v>129</v>
      </c>
      <c r="DC12" s="469"/>
      <c r="DD12" s="469"/>
      <c r="DE12" s="469"/>
      <c r="DF12" s="469"/>
      <c r="DG12" s="469"/>
      <c r="DH12" s="469"/>
      <c r="DI12" s="470"/>
      <c r="DJ12" s="185"/>
      <c r="DK12" s="185"/>
      <c r="DL12" s="185"/>
      <c r="DM12" s="185"/>
      <c r="DN12" s="185"/>
      <c r="DO12" s="185"/>
    </row>
    <row r="13" spans="1:119" ht="18.75" customHeight="1">
      <c r="A13" s="186"/>
      <c r="B13" s="491"/>
      <c r="C13" s="492"/>
      <c r="D13" s="492"/>
      <c r="E13" s="492"/>
      <c r="F13" s="492"/>
      <c r="G13" s="492"/>
      <c r="H13" s="492"/>
      <c r="I13" s="492"/>
      <c r="J13" s="492"/>
      <c r="K13" s="493"/>
      <c r="L13" s="196"/>
      <c r="M13" s="516" t="s">
        <v>139</v>
      </c>
      <c r="N13" s="517"/>
      <c r="O13" s="517"/>
      <c r="P13" s="517"/>
      <c r="Q13" s="518"/>
      <c r="R13" s="509">
        <v>7086</v>
      </c>
      <c r="S13" s="510"/>
      <c r="T13" s="510"/>
      <c r="U13" s="510"/>
      <c r="V13" s="511"/>
      <c r="W13" s="444" t="s">
        <v>140</v>
      </c>
      <c r="X13" s="445"/>
      <c r="Y13" s="445"/>
      <c r="Z13" s="445"/>
      <c r="AA13" s="445"/>
      <c r="AB13" s="435"/>
      <c r="AC13" s="479">
        <v>982</v>
      </c>
      <c r="AD13" s="480"/>
      <c r="AE13" s="480"/>
      <c r="AF13" s="480"/>
      <c r="AG13" s="519"/>
      <c r="AH13" s="479">
        <v>1016</v>
      </c>
      <c r="AI13" s="480"/>
      <c r="AJ13" s="480"/>
      <c r="AK13" s="480"/>
      <c r="AL13" s="481"/>
      <c r="AM13" s="457" t="s">
        <v>141</v>
      </c>
      <c r="AN13" s="458"/>
      <c r="AO13" s="458"/>
      <c r="AP13" s="458"/>
      <c r="AQ13" s="458"/>
      <c r="AR13" s="458"/>
      <c r="AS13" s="458"/>
      <c r="AT13" s="459"/>
      <c r="AU13" s="460" t="s">
        <v>142</v>
      </c>
      <c r="AV13" s="461"/>
      <c r="AW13" s="461"/>
      <c r="AX13" s="461"/>
      <c r="AY13" s="462" t="s">
        <v>143</v>
      </c>
      <c r="AZ13" s="463"/>
      <c r="BA13" s="463"/>
      <c r="BB13" s="463"/>
      <c r="BC13" s="463"/>
      <c r="BD13" s="463"/>
      <c r="BE13" s="463"/>
      <c r="BF13" s="463"/>
      <c r="BG13" s="463"/>
      <c r="BH13" s="463"/>
      <c r="BI13" s="463"/>
      <c r="BJ13" s="463"/>
      <c r="BK13" s="463"/>
      <c r="BL13" s="463"/>
      <c r="BM13" s="464"/>
      <c r="BN13" s="428">
        <v>60750</v>
      </c>
      <c r="BO13" s="429"/>
      <c r="BP13" s="429"/>
      <c r="BQ13" s="429"/>
      <c r="BR13" s="429"/>
      <c r="BS13" s="429"/>
      <c r="BT13" s="429"/>
      <c r="BU13" s="430"/>
      <c r="BV13" s="428">
        <v>72312</v>
      </c>
      <c r="BW13" s="429"/>
      <c r="BX13" s="429"/>
      <c r="BY13" s="429"/>
      <c r="BZ13" s="429"/>
      <c r="CA13" s="429"/>
      <c r="CB13" s="429"/>
      <c r="CC13" s="430"/>
      <c r="CD13" s="431" t="s">
        <v>144</v>
      </c>
      <c r="CE13" s="432"/>
      <c r="CF13" s="432"/>
      <c r="CG13" s="432"/>
      <c r="CH13" s="432"/>
      <c r="CI13" s="432"/>
      <c r="CJ13" s="432"/>
      <c r="CK13" s="432"/>
      <c r="CL13" s="432"/>
      <c r="CM13" s="432"/>
      <c r="CN13" s="432"/>
      <c r="CO13" s="432"/>
      <c r="CP13" s="432"/>
      <c r="CQ13" s="432"/>
      <c r="CR13" s="432"/>
      <c r="CS13" s="433"/>
      <c r="CT13" s="425">
        <v>5.3</v>
      </c>
      <c r="CU13" s="426"/>
      <c r="CV13" s="426"/>
      <c r="CW13" s="426"/>
      <c r="CX13" s="426"/>
      <c r="CY13" s="426"/>
      <c r="CZ13" s="426"/>
      <c r="DA13" s="427"/>
      <c r="DB13" s="425">
        <v>4.7</v>
      </c>
      <c r="DC13" s="426"/>
      <c r="DD13" s="426"/>
      <c r="DE13" s="426"/>
      <c r="DF13" s="426"/>
      <c r="DG13" s="426"/>
      <c r="DH13" s="426"/>
      <c r="DI13" s="427"/>
      <c r="DJ13" s="185"/>
      <c r="DK13" s="185"/>
      <c r="DL13" s="185"/>
      <c r="DM13" s="185"/>
      <c r="DN13" s="185"/>
      <c r="DO13" s="185"/>
    </row>
    <row r="14" spans="1:119" ht="18.75" customHeight="1" thickBot="1">
      <c r="A14" s="186"/>
      <c r="B14" s="491"/>
      <c r="C14" s="492"/>
      <c r="D14" s="492"/>
      <c r="E14" s="492"/>
      <c r="F14" s="492"/>
      <c r="G14" s="492"/>
      <c r="H14" s="492"/>
      <c r="I14" s="492"/>
      <c r="J14" s="492"/>
      <c r="K14" s="493"/>
      <c r="L14" s="506" t="s">
        <v>145</v>
      </c>
      <c r="M14" s="507"/>
      <c r="N14" s="507"/>
      <c r="O14" s="507"/>
      <c r="P14" s="507"/>
      <c r="Q14" s="508"/>
      <c r="R14" s="509">
        <v>7500</v>
      </c>
      <c r="S14" s="510"/>
      <c r="T14" s="510"/>
      <c r="U14" s="510"/>
      <c r="V14" s="511"/>
      <c r="W14" s="418"/>
      <c r="X14" s="419"/>
      <c r="Y14" s="419"/>
      <c r="Z14" s="419"/>
      <c r="AA14" s="419"/>
      <c r="AB14" s="408"/>
      <c r="AC14" s="512">
        <v>25</v>
      </c>
      <c r="AD14" s="513"/>
      <c r="AE14" s="513"/>
      <c r="AF14" s="513"/>
      <c r="AG14" s="514"/>
      <c r="AH14" s="512">
        <v>26.1</v>
      </c>
      <c r="AI14" s="513"/>
      <c r="AJ14" s="513"/>
      <c r="AK14" s="513"/>
      <c r="AL14" s="515"/>
      <c r="AM14" s="457"/>
      <c r="AN14" s="458"/>
      <c r="AO14" s="458"/>
      <c r="AP14" s="458"/>
      <c r="AQ14" s="458"/>
      <c r="AR14" s="458"/>
      <c r="AS14" s="458"/>
      <c r="AT14" s="459"/>
      <c r="AU14" s="460"/>
      <c r="AV14" s="461"/>
      <c r="AW14" s="461"/>
      <c r="AX14" s="461"/>
      <c r="AY14" s="462"/>
      <c r="AZ14" s="463"/>
      <c r="BA14" s="463"/>
      <c r="BB14" s="463"/>
      <c r="BC14" s="463"/>
      <c r="BD14" s="463"/>
      <c r="BE14" s="463"/>
      <c r="BF14" s="463"/>
      <c r="BG14" s="463"/>
      <c r="BH14" s="463"/>
      <c r="BI14" s="463"/>
      <c r="BJ14" s="463"/>
      <c r="BK14" s="463"/>
      <c r="BL14" s="463"/>
      <c r="BM14" s="464"/>
      <c r="BN14" s="428"/>
      <c r="BO14" s="429"/>
      <c r="BP14" s="429"/>
      <c r="BQ14" s="429"/>
      <c r="BR14" s="429"/>
      <c r="BS14" s="429"/>
      <c r="BT14" s="429"/>
      <c r="BU14" s="430"/>
      <c r="BV14" s="428"/>
      <c r="BW14" s="429"/>
      <c r="BX14" s="429"/>
      <c r="BY14" s="429"/>
      <c r="BZ14" s="429"/>
      <c r="CA14" s="429"/>
      <c r="CB14" s="429"/>
      <c r="CC14" s="430"/>
      <c r="CD14" s="520" t="s">
        <v>146</v>
      </c>
      <c r="CE14" s="521"/>
      <c r="CF14" s="521"/>
      <c r="CG14" s="521"/>
      <c r="CH14" s="521"/>
      <c r="CI14" s="521"/>
      <c r="CJ14" s="521"/>
      <c r="CK14" s="521"/>
      <c r="CL14" s="521"/>
      <c r="CM14" s="521"/>
      <c r="CN14" s="521"/>
      <c r="CO14" s="521"/>
      <c r="CP14" s="521"/>
      <c r="CQ14" s="521"/>
      <c r="CR14" s="521"/>
      <c r="CS14" s="522"/>
      <c r="CT14" s="523" t="s">
        <v>129</v>
      </c>
      <c r="CU14" s="524"/>
      <c r="CV14" s="524"/>
      <c r="CW14" s="524"/>
      <c r="CX14" s="524"/>
      <c r="CY14" s="524"/>
      <c r="CZ14" s="524"/>
      <c r="DA14" s="525"/>
      <c r="DB14" s="523" t="s">
        <v>128</v>
      </c>
      <c r="DC14" s="524"/>
      <c r="DD14" s="524"/>
      <c r="DE14" s="524"/>
      <c r="DF14" s="524"/>
      <c r="DG14" s="524"/>
      <c r="DH14" s="524"/>
      <c r="DI14" s="525"/>
      <c r="DJ14" s="185"/>
      <c r="DK14" s="185"/>
      <c r="DL14" s="185"/>
      <c r="DM14" s="185"/>
      <c r="DN14" s="185"/>
      <c r="DO14" s="185"/>
    </row>
    <row r="15" spans="1:119" ht="18.75" customHeight="1">
      <c r="A15" s="186"/>
      <c r="B15" s="491"/>
      <c r="C15" s="492"/>
      <c r="D15" s="492"/>
      <c r="E15" s="492"/>
      <c r="F15" s="492"/>
      <c r="G15" s="492"/>
      <c r="H15" s="492"/>
      <c r="I15" s="492"/>
      <c r="J15" s="492"/>
      <c r="K15" s="493"/>
      <c r="L15" s="196"/>
      <c r="M15" s="516" t="s">
        <v>139</v>
      </c>
      <c r="N15" s="517"/>
      <c r="O15" s="517"/>
      <c r="P15" s="517"/>
      <c r="Q15" s="518"/>
      <c r="R15" s="509">
        <v>7258</v>
      </c>
      <c r="S15" s="510"/>
      <c r="T15" s="510"/>
      <c r="U15" s="510"/>
      <c r="V15" s="511"/>
      <c r="W15" s="444" t="s">
        <v>147</v>
      </c>
      <c r="X15" s="445"/>
      <c r="Y15" s="445"/>
      <c r="Z15" s="445"/>
      <c r="AA15" s="445"/>
      <c r="AB15" s="435"/>
      <c r="AC15" s="479">
        <v>743</v>
      </c>
      <c r="AD15" s="480"/>
      <c r="AE15" s="480"/>
      <c r="AF15" s="480"/>
      <c r="AG15" s="519"/>
      <c r="AH15" s="479">
        <v>707</v>
      </c>
      <c r="AI15" s="480"/>
      <c r="AJ15" s="480"/>
      <c r="AK15" s="480"/>
      <c r="AL15" s="481"/>
      <c r="AM15" s="457"/>
      <c r="AN15" s="458"/>
      <c r="AO15" s="458"/>
      <c r="AP15" s="458"/>
      <c r="AQ15" s="458"/>
      <c r="AR15" s="458"/>
      <c r="AS15" s="458"/>
      <c r="AT15" s="459"/>
      <c r="AU15" s="460"/>
      <c r="AV15" s="461"/>
      <c r="AW15" s="461"/>
      <c r="AX15" s="461"/>
      <c r="AY15" s="388" t="s">
        <v>148</v>
      </c>
      <c r="AZ15" s="389"/>
      <c r="BA15" s="389"/>
      <c r="BB15" s="389"/>
      <c r="BC15" s="389"/>
      <c r="BD15" s="389"/>
      <c r="BE15" s="389"/>
      <c r="BF15" s="389"/>
      <c r="BG15" s="389"/>
      <c r="BH15" s="389"/>
      <c r="BI15" s="389"/>
      <c r="BJ15" s="389"/>
      <c r="BK15" s="389"/>
      <c r="BL15" s="389"/>
      <c r="BM15" s="390"/>
      <c r="BN15" s="391">
        <v>2222476</v>
      </c>
      <c r="BO15" s="392"/>
      <c r="BP15" s="392"/>
      <c r="BQ15" s="392"/>
      <c r="BR15" s="392"/>
      <c r="BS15" s="392"/>
      <c r="BT15" s="392"/>
      <c r="BU15" s="393"/>
      <c r="BV15" s="391">
        <v>2149225</v>
      </c>
      <c r="BW15" s="392"/>
      <c r="BX15" s="392"/>
      <c r="BY15" s="392"/>
      <c r="BZ15" s="392"/>
      <c r="CA15" s="392"/>
      <c r="CB15" s="392"/>
      <c r="CC15" s="393"/>
      <c r="CD15" s="526" t="s">
        <v>149</v>
      </c>
      <c r="CE15" s="527"/>
      <c r="CF15" s="527"/>
      <c r="CG15" s="527"/>
      <c r="CH15" s="527"/>
      <c r="CI15" s="527"/>
      <c r="CJ15" s="527"/>
      <c r="CK15" s="527"/>
      <c r="CL15" s="527"/>
      <c r="CM15" s="527"/>
      <c r="CN15" s="527"/>
      <c r="CO15" s="527"/>
      <c r="CP15" s="527"/>
      <c r="CQ15" s="527"/>
      <c r="CR15" s="527"/>
      <c r="CS15" s="528"/>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c r="A16" s="186"/>
      <c r="B16" s="491"/>
      <c r="C16" s="492"/>
      <c r="D16" s="492"/>
      <c r="E16" s="492"/>
      <c r="F16" s="492"/>
      <c r="G16" s="492"/>
      <c r="H16" s="492"/>
      <c r="I16" s="492"/>
      <c r="J16" s="492"/>
      <c r="K16" s="493"/>
      <c r="L16" s="506" t="s">
        <v>150</v>
      </c>
      <c r="M16" s="537"/>
      <c r="N16" s="537"/>
      <c r="O16" s="537"/>
      <c r="P16" s="537"/>
      <c r="Q16" s="538"/>
      <c r="R16" s="529" t="s">
        <v>151</v>
      </c>
      <c r="S16" s="530"/>
      <c r="T16" s="530"/>
      <c r="U16" s="530"/>
      <c r="V16" s="531"/>
      <c r="W16" s="418"/>
      <c r="X16" s="419"/>
      <c r="Y16" s="419"/>
      <c r="Z16" s="419"/>
      <c r="AA16" s="419"/>
      <c r="AB16" s="408"/>
      <c r="AC16" s="512">
        <v>18.899999999999999</v>
      </c>
      <c r="AD16" s="513"/>
      <c r="AE16" s="513"/>
      <c r="AF16" s="513"/>
      <c r="AG16" s="514"/>
      <c r="AH16" s="512">
        <v>18.2</v>
      </c>
      <c r="AI16" s="513"/>
      <c r="AJ16" s="513"/>
      <c r="AK16" s="513"/>
      <c r="AL16" s="515"/>
      <c r="AM16" s="457"/>
      <c r="AN16" s="458"/>
      <c r="AO16" s="458"/>
      <c r="AP16" s="458"/>
      <c r="AQ16" s="458"/>
      <c r="AR16" s="458"/>
      <c r="AS16" s="458"/>
      <c r="AT16" s="459"/>
      <c r="AU16" s="460"/>
      <c r="AV16" s="461"/>
      <c r="AW16" s="461"/>
      <c r="AX16" s="461"/>
      <c r="AY16" s="462" t="s">
        <v>152</v>
      </c>
      <c r="AZ16" s="463"/>
      <c r="BA16" s="463"/>
      <c r="BB16" s="463"/>
      <c r="BC16" s="463"/>
      <c r="BD16" s="463"/>
      <c r="BE16" s="463"/>
      <c r="BF16" s="463"/>
      <c r="BG16" s="463"/>
      <c r="BH16" s="463"/>
      <c r="BI16" s="463"/>
      <c r="BJ16" s="463"/>
      <c r="BK16" s="463"/>
      <c r="BL16" s="463"/>
      <c r="BM16" s="464"/>
      <c r="BN16" s="428">
        <v>2244043</v>
      </c>
      <c r="BO16" s="429"/>
      <c r="BP16" s="429"/>
      <c r="BQ16" s="429"/>
      <c r="BR16" s="429"/>
      <c r="BS16" s="429"/>
      <c r="BT16" s="429"/>
      <c r="BU16" s="430"/>
      <c r="BV16" s="428">
        <v>2193867</v>
      </c>
      <c r="BW16" s="429"/>
      <c r="BX16" s="429"/>
      <c r="BY16" s="429"/>
      <c r="BZ16" s="429"/>
      <c r="CA16" s="429"/>
      <c r="CB16" s="429"/>
      <c r="CC16" s="430"/>
      <c r="CD16" s="200"/>
      <c r="CE16" s="535"/>
      <c r="CF16" s="535"/>
      <c r="CG16" s="535"/>
      <c r="CH16" s="535"/>
      <c r="CI16" s="535"/>
      <c r="CJ16" s="535"/>
      <c r="CK16" s="535"/>
      <c r="CL16" s="535"/>
      <c r="CM16" s="535"/>
      <c r="CN16" s="535"/>
      <c r="CO16" s="535"/>
      <c r="CP16" s="535"/>
      <c r="CQ16" s="535"/>
      <c r="CR16" s="535"/>
      <c r="CS16" s="536"/>
      <c r="CT16" s="425"/>
      <c r="CU16" s="426"/>
      <c r="CV16" s="426"/>
      <c r="CW16" s="426"/>
      <c r="CX16" s="426"/>
      <c r="CY16" s="426"/>
      <c r="CZ16" s="426"/>
      <c r="DA16" s="427"/>
      <c r="DB16" s="425"/>
      <c r="DC16" s="426"/>
      <c r="DD16" s="426"/>
      <c r="DE16" s="426"/>
      <c r="DF16" s="426"/>
      <c r="DG16" s="426"/>
      <c r="DH16" s="426"/>
      <c r="DI16" s="427"/>
      <c r="DJ16" s="185"/>
      <c r="DK16" s="185"/>
      <c r="DL16" s="185"/>
      <c r="DM16" s="185"/>
      <c r="DN16" s="185"/>
      <c r="DO16" s="185"/>
    </row>
    <row r="17" spans="1:119" ht="18.75" customHeight="1" thickBot="1">
      <c r="A17" s="186"/>
      <c r="B17" s="494"/>
      <c r="C17" s="495"/>
      <c r="D17" s="495"/>
      <c r="E17" s="495"/>
      <c r="F17" s="495"/>
      <c r="G17" s="495"/>
      <c r="H17" s="495"/>
      <c r="I17" s="495"/>
      <c r="J17" s="495"/>
      <c r="K17" s="496"/>
      <c r="L17" s="201"/>
      <c r="M17" s="532" t="s">
        <v>153</v>
      </c>
      <c r="N17" s="533"/>
      <c r="O17" s="533"/>
      <c r="P17" s="533"/>
      <c r="Q17" s="534"/>
      <c r="R17" s="529" t="s">
        <v>154</v>
      </c>
      <c r="S17" s="530"/>
      <c r="T17" s="530"/>
      <c r="U17" s="530"/>
      <c r="V17" s="531"/>
      <c r="W17" s="444" t="s">
        <v>155</v>
      </c>
      <c r="X17" s="445"/>
      <c r="Y17" s="445"/>
      <c r="Z17" s="445"/>
      <c r="AA17" s="445"/>
      <c r="AB17" s="435"/>
      <c r="AC17" s="479">
        <v>2198</v>
      </c>
      <c r="AD17" s="480"/>
      <c r="AE17" s="480"/>
      <c r="AF17" s="480"/>
      <c r="AG17" s="519"/>
      <c r="AH17" s="479">
        <v>2164</v>
      </c>
      <c r="AI17" s="480"/>
      <c r="AJ17" s="480"/>
      <c r="AK17" s="480"/>
      <c r="AL17" s="481"/>
      <c r="AM17" s="457"/>
      <c r="AN17" s="458"/>
      <c r="AO17" s="458"/>
      <c r="AP17" s="458"/>
      <c r="AQ17" s="458"/>
      <c r="AR17" s="458"/>
      <c r="AS17" s="458"/>
      <c r="AT17" s="459"/>
      <c r="AU17" s="460"/>
      <c r="AV17" s="461"/>
      <c r="AW17" s="461"/>
      <c r="AX17" s="461"/>
      <c r="AY17" s="462" t="s">
        <v>156</v>
      </c>
      <c r="AZ17" s="463"/>
      <c r="BA17" s="463"/>
      <c r="BB17" s="463"/>
      <c r="BC17" s="463"/>
      <c r="BD17" s="463"/>
      <c r="BE17" s="463"/>
      <c r="BF17" s="463"/>
      <c r="BG17" s="463"/>
      <c r="BH17" s="463"/>
      <c r="BI17" s="463"/>
      <c r="BJ17" s="463"/>
      <c r="BK17" s="463"/>
      <c r="BL17" s="463"/>
      <c r="BM17" s="464"/>
      <c r="BN17" s="428">
        <v>2901274</v>
      </c>
      <c r="BO17" s="429"/>
      <c r="BP17" s="429"/>
      <c r="BQ17" s="429"/>
      <c r="BR17" s="429"/>
      <c r="BS17" s="429"/>
      <c r="BT17" s="429"/>
      <c r="BU17" s="430"/>
      <c r="BV17" s="428">
        <v>2801809</v>
      </c>
      <c r="BW17" s="429"/>
      <c r="BX17" s="429"/>
      <c r="BY17" s="429"/>
      <c r="BZ17" s="429"/>
      <c r="CA17" s="429"/>
      <c r="CB17" s="429"/>
      <c r="CC17" s="430"/>
      <c r="CD17" s="200"/>
      <c r="CE17" s="535"/>
      <c r="CF17" s="535"/>
      <c r="CG17" s="535"/>
      <c r="CH17" s="535"/>
      <c r="CI17" s="535"/>
      <c r="CJ17" s="535"/>
      <c r="CK17" s="535"/>
      <c r="CL17" s="535"/>
      <c r="CM17" s="535"/>
      <c r="CN17" s="535"/>
      <c r="CO17" s="535"/>
      <c r="CP17" s="535"/>
      <c r="CQ17" s="535"/>
      <c r="CR17" s="535"/>
      <c r="CS17" s="536"/>
      <c r="CT17" s="425"/>
      <c r="CU17" s="426"/>
      <c r="CV17" s="426"/>
      <c r="CW17" s="426"/>
      <c r="CX17" s="426"/>
      <c r="CY17" s="426"/>
      <c r="CZ17" s="426"/>
      <c r="DA17" s="427"/>
      <c r="DB17" s="425"/>
      <c r="DC17" s="426"/>
      <c r="DD17" s="426"/>
      <c r="DE17" s="426"/>
      <c r="DF17" s="426"/>
      <c r="DG17" s="426"/>
      <c r="DH17" s="426"/>
      <c r="DI17" s="427"/>
      <c r="DJ17" s="185"/>
      <c r="DK17" s="185"/>
      <c r="DL17" s="185"/>
      <c r="DM17" s="185"/>
      <c r="DN17" s="185"/>
      <c r="DO17" s="185"/>
    </row>
    <row r="18" spans="1:119" ht="18.75" customHeight="1" thickBot="1">
      <c r="A18" s="186"/>
      <c r="B18" s="539" t="s">
        <v>157</v>
      </c>
      <c r="C18" s="471"/>
      <c r="D18" s="471"/>
      <c r="E18" s="540"/>
      <c r="F18" s="540"/>
      <c r="G18" s="540"/>
      <c r="H18" s="540"/>
      <c r="I18" s="540"/>
      <c r="J18" s="540"/>
      <c r="K18" s="540"/>
      <c r="L18" s="541">
        <v>43.24</v>
      </c>
      <c r="M18" s="541"/>
      <c r="N18" s="541"/>
      <c r="O18" s="541"/>
      <c r="P18" s="541"/>
      <c r="Q18" s="541"/>
      <c r="R18" s="542"/>
      <c r="S18" s="542"/>
      <c r="T18" s="542"/>
      <c r="U18" s="542"/>
      <c r="V18" s="543"/>
      <c r="W18" s="446"/>
      <c r="X18" s="447"/>
      <c r="Y18" s="447"/>
      <c r="Z18" s="447"/>
      <c r="AA18" s="447"/>
      <c r="AB18" s="438"/>
      <c r="AC18" s="544">
        <v>56</v>
      </c>
      <c r="AD18" s="545"/>
      <c r="AE18" s="545"/>
      <c r="AF18" s="545"/>
      <c r="AG18" s="546"/>
      <c r="AH18" s="544">
        <v>55.7</v>
      </c>
      <c r="AI18" s="545"/>
      <c r="AJ18" s="545"/>
      <c r="AK18" s="545"/>
      <c r="AL18" s="547"/>
      <c r="AM18" s="457"/>
      <c r="AN18" s="458"/>
      <c r="AO18" s="458"/>
      <c r="AP18" s="458"/>
      <c r="AQ18" s="458"/>
      <c r="AR18" s="458"/>
      <c r="AS18" s="458"/>
      <c r="AT18" s="459"/>
      <c r="AU18" s="460"/>
      <c r="AV18" s="461"/>
      <c r="AW18" s="461"/>
      <c r="AX18" s="461"/>
      <c r="AY18" s="462" t="s">
        <v>158</v>
      </c>
      <c r="AZ18" s="463"/>
      <c r="BA18" s="463"/>
      <c r="BB18" s="463"/>
      <c r="BC18" s="463"/>
      <c r="BD18" s="463"/>
      <c r="BE18" s="463"/>
      <c r="BF18" s="463"/>
      <c r="BG18" s="463"/>
      <c r="BH18" s="463"/>
      <c r="BI18" s="463"/>
      <c r="BJ18" s="463"/>
      <c r="BK18" s="463"/>
      <c r="BL18" s="463"/>
      <c r="BM18" s="464"/>
      <c r="BN18" s="428">
        <v>3022050</v>
      </c>
      <c r="BO18" s="429"/>
      <c r="BP18" s="429"/>
      <c r="BQ18" s="429"/>
      <c r="BR18" s="429"/>
      <c r="BS18" s="429"/>
      <c r="BT18" s="429"/>
      <c r="BU18" s="430"/>
      <c r="BV18" s="428">
        <v>2982892</v>
      </c>
      <c r="BW18" s="429"/>
      <c r="BX18" s="429"/>
      <c r="BY18" s="429"/>
      <c r="BZ18" s="429"/>
      <c r="CA18" s="429"/>
      <c r="CB18" s="429"/>
      <c r="CC18" s="430"/>
      <c r="CD18" s="200"/>
      <c r="CE18" s="535"/>
      <c r="CF18" s="535"/>
      <c r="CG18" s="535"/>
      <c r="CH18" s="535"/>
      <c r="CI18" s="535"/>
      <c r="CJ18" s="535"/>
      <c r="CK18" s="535"/>
      <c r="CL18" s="535"/>
      <c r="CM18" s="535"/>
      <c r="CN18" s="535"/>
      <c r="CO18" s="535"/>
      <c r="CP18" s="535"/>
      <c r="CQ18" s="535"/>
      <c r="CR18" s="535"/>
      <c r="CS18" s="536"/>
      <c r="CT18" s="425"/>
      <c r="CU18" s="426"/>
      <c r="CV18" s="426"/>
      <c r="CW18" s="426"/>
      <c r="CX18" s="426"/>
      <c r="CY18" s="426"/>
      <c r="CZ18" s="426"/>
      <c r="DA18" s="427"/>
      <c r="DB18" s="425"/>
      <c r="DC18" s="426"/>
      <c r="DD18" s="426"/>
      <c r="DE18" s="426"/>
      <c r="DF18" s="426"/>
      <c r="DG18" s="426"/>
      <c r="DH18" s="426"/>
      <c r="DI18" s="427"/>
      <c r="DJ18" s="185"/>
      <c r="DK18" s="185"/>
      <c r="DL18" s="185"/>
      <c r="DM18" s="185"/>
      <c r="DN18" s="185"/>
      <c r="DO18" s="185"/>
    </row>
    <row r="19" spans="1:119" ht="18.75" customHeight="1" thickBot="1">
      <c r="A19" s="186"/>
      <c r="B19" s="539" t="s">
        <v>159</v>
      </c>
      <c r="C19" s="471"/>
      <c r="D19" s="471"/>
      <c r="E19" s="540"/>
      <c r="F19" s="540"/>
      <c r="G19" s="540"/>
      <c r="H19" s="540"/>
      <c r="I19" s="540"/>
      <c r="J19" s="540"/>
      <c r="K19" s="540"/>
      <c r="L19" s="548">
        <v>172</v>
      </c>
      <c r="M19" s="548"/>
      <c r="N19" s="548"/>
      <c r="O19" s="548"/>
      <c r="P19" s="548"/>
      <c r="Q19" s="548"/>
      <c r="R19" s="549"/>
      <c r="S19" s="549"/>
      <c r="T19" s="549"/>
      <c r="U19" s="549"/>
      <c r="V19" s="550"/>
      <c r="W19" s="385"/>
      <c r="X19" s="386"/>
      <c r="Y19" s="386"/>
      <c r="Z19" s="386"/>
      <c r="AA19" s="386"/>
      <c r="AB19" s="386"/>
      <c r="AC19" s="557"/>
      <c r="AD19" s="557"/>
      <c r="AE19" s="557"/>
      <c r="AF19" s="557"/>
      <c r="AG19" s="557"/>
      <c r="AH19" s="557"/>
      <c r="AI19" s="557"/>
      <c r="AJ19" s="557"/>
      <c r="AK19" s="557"/>
      <c r="AL19" s="558"/>
      <c r="AM19" s="457"/>
      <c r="AN19" s="458"/>
      <c r="AO19" s="458"/>
      <c r="AP19" s="458"/>
      <c r="AQ19" s="458"/>
      <c r="AR19" s="458"/>
      <c r="AS19" s="458"/>
      <c r="AT19" s="459"/>
      <c r="AU19" s="460"/>
      <c r="AV19" s="461"/>
      <c r="AW19" s="461"/>
      <c r="AX19" s="461"/>
      <c r="AY19" s="462" t="s">
        <v>160</v>
      </c>
      <c r="AZ19" s="463"/>
      <c r="BA19" s="463"/>
      <c r="BB19" s="463"/>
      <c r="BC19" s="463"/>
      <c r="BD19" s="463"/>
      <c r="BE19" s="463"/>
      <c r="BF19" s="463"/>
      <c r="BG19" s="463"/>
      <c r="BH19" s="463"/>
      <c r="BI19" s="463"/>
      <c r="BJ19" s="463"/>
      <c r="BK19" s="463"/>
      <c r="BL19" s="463"/>
      <c r="BM19" s="464"/>
      <c r="BN19" s="428">
        <v>3873615</v>
      </c>
      <c r="BO19" s="429"/>
      <c r="BP19" s="429"/>
      <c r="BQ19" s="429"/>
      <c r="BR19" s="429"/>
      <c r="BS19" s="429"/>
      <c r="BT19" s="429"/>
      <c r="BU19" s="430"/>
      <c r="BV19" s="428">
        <v>3922976</v>
      </c>
      <c r="BW19" s="429"/>
      <c r="BX19" s="429"/>
      <c r="BY19" s="429"/>
      <c r="BZ19" s="429"/>
      <c r="CA19" s="429"/>
      <c r="CB19" s="429"/>
      <c r="CC19" s="430"/>
      <c r="CD19" s="200"/>
      <c r="CE19" s="535"/>
      <c r="CF19" s="535"/>
      <c r="CG19" s="535"/>
      <c r="CH19" s="535"/>
      <c r="CI19" s="535"/>
      <c r="CJ19" s="535"/>
      <c r="CK19" s="535"/>
      <c r="CL19" s="535"/>
      <c r="CM19" s="535"/>
      <c r="CN19" s="535"/>
      <c r="CO19" s="535"/>
      <c r="CP19" s="535"/>
      <c r="CQ19" s="535"/>
      <c r="CR19" s="535"/>
      <c r="CS19" s="536"/>
      <c r="CT19" s="425"/>
      <c r="CU19" s="426"/>
      <c r="CV19" s="426"/>
      <c r="CW19" s="426"/>
      <c r="CX19" s="426"/>
      <c r="CY19" s="426"/>
      <c r="CZ19" s="426"/>
      <c r="DA19" s="427"/>
      <c r="DB19" s="425"/>
      <c r="DC19" s="426"/>
      <c r="DD19" s="426"/>
      <c r="DE19" s="426"/>
      <c r="DF19" s="426"/>
      <c r="DG19" s="426"/>
      <c r="DH19" s="426"/>
      <c r="DI19" s="427"/>
      <c r="DJ19" s="185"/>
      <c r="DK19" s="185"/>
      <c r="DL19" s="185"/>
      <c r="DM19" s="185"/>
      <c r="DN19" s="185"/>
      <c r="DO19" s="185"/>
    </row>
    <row r="20" spans="1:119" ht="18.75" customHeight="1" thickBot="1">
      <c r="A20" s="186"/>
      <c r="B20" s="539" t="s">
        <v>161</v>
      </c>
      <c r="C20" s="471"/>
      <c r="D20" s="471"/>
      <c r="E20" s="540"/>
      <c r="F20" s="540"/>
      <c r="G20" s="540"/>
      <c r="H20" s="540"/>
      <c r="I20" s="540"/>
      <c r="J20" s="540"/>
      <c r="K20" s="540"/>
      <c r="L20" s="548">
        <v>2453</v>
      </c>
      <c r="M20" s="548"/>
      <c r="N20" s="548"/>
      <c r="O20" s="548"/>
      <c r="P20" s="548"/>
      <c r="Q20" s="548"/>
      <c r="R20" s="549"/>
      <c r="S20" s="549"/>
      <c r="T20" s="549"/>
      <c r="U20" s="549"/>
      <c r="V20" s="550"/>
      <c r="W20" s="446"/>
      <c r="X20" s="447"/>
      <c r="Y20" s="447"/>
      <c r="Z20" s="447"/>
      <c r="AA20" s="447"/>
      <c r="AB20" s="447"/>
      <c r="AC20" s="551"/>
      <c r="AD20" s="551"/>
      <c r="AE20" s="551"/>
      <c r="AF20" s="551"/>
      <c r="AG20" s="551"/>
      <c r="AH20" s="551"/>
      <c r="AI20" s="551"/>
      <c r="AJ20" s="551"/>
      <c r="AK20" s="551"/>
      <c r="AL20" s="552"/>
      <c r="AM20" s="553"/>
      <c r="AN20" s="483"/>
      <c r="AO20" s="483"/>
      <c r="AP20" s="483"/>
      <c r="AQ20" s="483"/>
      <c r="AR20" s="483"/>
      <c r="AS20" s="483"/>
      <c r="AT20" s="484"/>
      <c r="AU20" s="554"/>
      <c r="AV20" s="555"/>
      <c r="AW20" s="555"/>
      <c r="AX20" s="556"/>
      <c r="AY20" s="462"/>
      <c r="AZ20" s="463"/>
      <c r="BA20" s="463"/>
      <c r="BB20" s="463"/>
      <c r="BC20" s="463"/>
      <c r="BD20" s="463"/>
      <c r="BE20" s="463"/>
      <c r="BF20" s="463"/>
      <c r="BG20" s="463"/>
      <c r="BH20" s="463"/>
      <c r="BI20" s="463"/>
      <c r="BJ20" s="463"/>
      <c r="BK20" s="463"/>
      <c r="BL20" s="463"/>
      <c r="BM20" s="464"/>
      <c r="BN20" s="428"/>
      <c r="BO20" s="429"/>
      <c r="BP20" s="429"/>
      <c r="BQ20" s="429"/>
      <c r="BR20" s="429"/>
      <c r="BS20" s="429"/>
      <c r="BT20" s="429"/>
      <c r="BU20" s="430"/>
      <c r="BV20" s="428"/>
      <c r="BW20" s="429"/>
      <c r="BX20" s="429"/>
      <c r="BY20" s="429"/>
      <c r="BZ20" s="429"/>
      <c r="CA20" s="429"/>
      <c r="CB20" s="429"/>
      <c r="CC20" s="430"/>
      <c r="CD20" s="200"/>
      <c r="CE20" s="535"/>
      <c r="CF20" s="535"/>
      <c r="CG20" s="535"/>
      <c r="CH20" s="535"/>
      <c r="CI20" s="535"/>
      <c r="CJ20" s="535"/>
      <c r="CK20" s="535"/>
      <c r="CL20" s="535"/>
      <c r="CM20" s="535"/>
      <c r="CN20" s="535"/>
      <c r="CO20" s="535"/>
      <c r="CP20" s="535"/>
      <c r="CQ20" s="535"/>
      <c r="CR20" s="535"/>
      <c r="CS20" s="536"/>
      <c r="CT20" s="425"/>
      <c r="CU20" s="426"/>
      <c r="CV20" s="426"/>
      <c r="CW20" s="426"/>
      <c r="CX20" s="426"/>
      <c r="CY20" s="426"/>
      <c r="CZ20" s="426"/>
      <c r="DA20" s="427"/>
      <c r="DB20" s="425"/>
      <c r="DC20" s="426"/>
      <c r="DD20" s="426"/>
      <c r="DE20" s="426"/>
      <c r="DF20" s="426"/>
      <c r="DG20" s="426"/>
      <c r="DH20" s="426"/>
      <c r="DI20" s="427"/>
      <c r="DJ20" s="185"/>
      <c r="DK20" s="185"/>
      <c r="DL20" s="185"/>
      <c r="DM20" s="185"/>
      <c r="DN20" s="185"/>
      <c r="DO20" s="185"/>
    </row>
    <row r="21" spans="1:119" ht="18.75" customHeight="1">
      <c r="A21" s="186"/>
      <c r="B21" s="559" t="s">
        <v>162</v>
      </c>
      <c r="C21" s="560"/>
      <c r="D21" s="560"/>
      <c r="E21" s="560"/>
      <c r="F21" s="560"/>
      <c r="G21" s="560"/>
      <c r="H21" s="560"/>
      <c r="I21" s="560"/>
      <c r="J21" s="560"/>
      <c r="K21" s="560"/>
      <c r="L21" s="560"/>
      <c r="M21" s="560"/>
      <c r="N21" s="560"/>
      <c r="O21" s="560"/>
      <c r="P21" s="560"/>
      <c r="Q21" s="560"/>
      <c r="R21" s="560"/>
      <c r="S21" s="560"/>
      <c r="T21" s="560"/>
      <c r="U21" s="560"/>
      <c r="V21" s="560"/>
      <c r="W21" s="560"/>
      <c r="X21" s="560"/>
      <c r="Y21" s="560"/>
      <c r="Z21" s="560"/>
      <c r="AA21" s="560"/>
      <c r="AB21" s="560"/>
      <c r="AC21" s="560"/>
      <c r="AD21" s="560"/>
      <c r="AE21" s="560"/>
      <c r="AF21" s="560"/>
      <c r="AG21" s="560"/>
      <c r="AH21" s="560"/>
      <c r="AI21" s="560"/>
      <c r="AJ21" s="560"/>
      <c r="AK21" s="560"/>
      <c r="AL21" s="560"/>
      <c r="AM21" s="560"/>
      <c r="AN21" s="560"/>
      <c r="AO21" s="560"/>
      <c r="AP21" s="560"/>
      <c r="AQ21" s="560"/>
      <c r="AR21" s="560"/>
      <c r="AS21" s="560"/>
      <c r="AT21" s="560"/>
      <c r="AU21" s="560"/>
      <c r="AV21" s="560"/>
      <c r="AW21" s="560"/>
      <c r="AX21" s="561"/>
      <c r="AY21" s="462"/>
      <c r="AZ21" s="463"/>
      <c r="BA21" s="463"/>
      <c r="BB21" s="463"/>
      <c r="BC21" s="463"/>
      <c r="BD21" s="463"/>
      <c r="BE21" s="463"/>
      <c r="BF21" s="463"/>
      <c r="BG21" s="463"/>
      <c r="BH21" s="463"/>
      <c r="BI21" s="463"/>
      <c r="BJ21" s="463"/>
      <c r="BK21" s="463"/>
      <c r="BL21" s="463"/>
      <c r="BM21" s="464"/>
      <c r="BN21" s="428"/>
      <c r="BO21" s="429"/>
      <c r="BP21" s="429"/>
      <c r="BQ21" s="429"/>
      <c r="BR21" s="429"/>
      <c r="BS21" s="429"/>
      <c r="BT21" s="429"/>
      <c r="BU21" s="430"/>
      <c r="BV21" s="428"/>
      <c r="BW21" s="429"/>
      <c r="BX21" s="429"/>
      <c r="BY21" s="429"/>
      <c r="BZ21" s="429"/>
      <c r="CA21" s="429"/>
      <c r="CB21" s="429"/>
      <c r="CC21" s="430"/>
      <c r="CD21" s="200"/>
      <c r="CE21" s="535"/>
      <c r="CF21" s="535"/>
      <c r="CG21" s="535"/>
      <c r="CH21" s="535"/>
      <c r="CI21" s="535"/>
      <c r="CJ21" s="535"/>
      <c r="CK21" s="535"/>
      <c r="CL21" s="535"/>
      <c r="CM21" s="535"/>
      <c r="CN21" s="535"/>
      <c r="CO21" s="535"/>
      <c r="CP21" s="535"/>
      <c r="CQ21" s="535"/>
      <c r="CR21" s="535"/>
      <c r="CS21" s="536"/>
      <c r="CT21" s="425"/>
      <c r="CU21" s="426"/>
      <c r="CV21" s="426"/>
      <c r="CW21" s="426"/>
      <c r="CX21" s="426"/>
      <c r="CY21" s="426"/>
      <c r="CZ21" s="426"/>
      <c r="DA21" s="427"/>
      <c r="DB21" s="425"/>
      <c r="DC21" s="426"/>
      <c r="DD21" s="426"/>
      <c r="DE21" s="426"/>
      <c r="DF21" s="426"/>
      <c r="DG21" s="426"/>
      <c r="DH21" s="426"/>
      <c r="DI21" s="427"/>
      <c r="DJ21" s="185"/>
      <c r="DK21" s="185"/>
      <c r="DL21" s="185"/>
      <c r="DM21" s="185"/>
      <c r="DN21" s="185"/>
      <c r="DO21" s="185"/>
    </row>
    <row r="22" spans="1:119" ht="18.75" customHeight="1" thickBot="1">
      <c r="A22" s="186"/>
      <c r="B22" s="562" t="s">
        <v>163</v>
      </c>
      <c r="C22" s="563"/>
      <c r="D22" s="564"/>
      <c r="E22" s="440" t="s">
        <v>1</v>
      </c>
      <c r="F22" s="445"/>
      <c r="G22" s="445"/>
      <c r="H22" s="445"/>
      <c r="I22" s="445"/>
      <c r="J22" s="445"/>
      <c r="K22" s="435"/>
      <c r="L22" s="440" t="s">
        <v>164</v>
      </c>
      <c r="M22" s="445"/>
      <c r="N22" s="445"/>
      <c r="O22" s="445"/>
      <c r="P22" s="435"/>
      <c r="Q22" s="571" t="s">
        <v>165</v>
      </c>
      <c r="R22" s="572"/>
      <c r="S22" s="572"/>
      <c r="T22" s="572"/>
      <c r="U22" s="572"/>
      <c r="V22" s="573"/>
      <c r="W22" s="577" t="s">
        <v>166</v>
      </c>
      <c r="X22" s="563"/>
      <c r="Y22" s="564"/>
      <c r="Z22" s="440" t="s">
        <v>1</v>
      </c>
      <c r="AA22" s="445"/>
      <c r="AB22" s="445"/>
      <c r="AC22" s="445"/>
      <c r="AD22" s="445"/>
      <c r="AE22" s="445"/>
      <c r="AF22" s="445"/>
      <c r="AG22" s="435"/>
      <c r="AH22" s="590" t="s">
        <v>167</v>
      </c>
      <c r="AI22" s="445"/>
      <c r="AJ22" s="445"/>
      <c r="AK22" s="445"/>
      <c r="AL22" s="435"/>
      <c r="AM22" s="590" t="s">
        <v>168</v>
      </c>
      <c r="AN22" s="591"/>
      <c r="AO22" s="591"/>
      <c r="AP22" s="591"/>
      <c r="AQ22" s="591"/>
      <c r="AR22" s="592"/>
      <c r="AS22" s="571" t="s">
        <v>165</v>
      </c>
      <c r="AT22" s="572"/>
      <c r="AU22" s="572"/>
      <c r="AV22" s="572"/>
      <c r="AW22" s="572"/>
      <c r="AX22" s="596"/>
      <c r="AY22" s="598"/>
      <c r="AZ22" s="599"/>
      <c r="BA22" s="599"/>
      <c r="BB22" s="599"/>
      <c r="BC22" s="599"/>
      <c r="BD22" s="599"/>
      <c r="BE22" s="599"/>
      <c r="BF22" s="599"/>
      <c r="BG22" s="599"/>
      <c r="BH22" s="599"/>
      <c r="BI22" s="599"/>
      <c r="BJ22" s="599"/>
      <c r="BK22" s="599"/>
      <c r="BL22" s="599"/>
      <c r="BM22" s="600"/>
      <c r="BN22" s="601"/>
      <c r="BO22" s="602"/>
      <c r="BP22" s="602"/>
      <c r="BQ22" s="602"/>
      <c r="BR22" s="602"/>
      <c r="BS22" s="602"/>
      <c r="BT22" s="602"/>
      <c r="BU22" s="603"/>
      <c r="BV22" s="601"/>
      <c r="BW22" s="602"/>
      <c r="BX22" s="602"/>
      <c r="BY22" s="602"/>
      <c r="BZ22" s="602"/>
      <c r="CA22" s="602"/>
      <c r="CB22" s="602"/>
      <c r="CC22" s="603"/>
      <c r="CD22" s="200"/>
      <c r="CE22" s="535"/>
      <c r="CF22" s="535"/>
      <c r="CG22" s="535"/>
      <c r="CH22" s="535"/>
      <c r="CI22" s="535"/>
      <c r="CJ22" s="535"/>
      <c r="CK22" s="535"/>
      <c r="CL22" s="535"/>
      <c r="CM22" s="535"/>
      <c r="CN22" s="535"/>
      <c r="CO22" s="535"/>
      <c r="CP22" s="535"/>
      <c r="CQ22" s="535"/>
      <c r="CR22" s="535"/>
      <c r="CS22" s="536"/>
      <c r="CT22" s="425"/>
      <c r="CU22" s="426"/>
      <c r="CV22" s="426"/>
      <c r="CW22" s="426"/>
      <c r="CX22" s="426"/>
      <c r="CY22" s="426"/>
      <c r="CZ22" s="426"/>
      <c r="DA22" s="427"/>
      <c r="DB22" s="425"/>
      <c r="DC22" s="426"/>
      <c r="DD22" s="426"/>
      <c r="DE22" s="426"/>
      <c r="DF22" s="426"/>
      <c r="DG22" s="426"/>
      <c r="DH22" s="426"/>
      <c r="DI22" s="427"/>
      <c r="DJ22" s="185"/>
      <c r="DK22" s="185"/>
      <c r="DL22" s="185"/>
      <c r="DM22" s="185"/>
      <c r="DN22" s="185"/>
      <c r="DO22" s="185"/>
    </row>
    <row r="23" spans="1:119" ht="18.75" customHeight="1">
      <c r="A23" s="186"/>
      <c r="B23" s="565"/>
      <c r="C23" s="566"/>
      <c r="D23" s="567"/>
      <c r="E23" s="414"/>
      <c r="F23" s="419"/>
      <c r="G23" s="419"/>
      <c r="H23" s="419"/>
      <c r="I23" s="419"/>
      <c r="J23" s="419"/>
      <c r="K23" s="408"/>
      <c r="L23" s="414"/>
      <c r="M23" s="419"/>
      <c r="N23" s="419"/>
      <c r="O23" s="419"/>
      <c r="P23" s="408"/>
      <c r="Q23" s="574"/>
      <c r="R23" s="575"/>
      <c r="S23" s="575"/>
      <c r="T23" s="575"/>
      <c r="U23" s="575"/>
      <c r="V23" s="576"/>
      <c r="W23" s="578"/>
      <c r="X23" s="566"/>
      <c r="Y23" s="567"/>
      <c r="Z23" s="414"/>
      <c r="AA23" s="419"/>
      <c r="AB23" s="419"/>
      <c r="AC23" s="419"/>
      <c r="AD23" s="419"/>
      <c r="AE23" s="419"/>
      <c r="AF23" s="419"/>
      <c r="AG23" s="408"/>
      <c r="AH23" s="414"/>
      <c r="AI23" s="419"/>
      <c r="AJ23" s="419"/>
      <c r="AK23" s="419"/>
      <c r="AL23" s="408"/>
      <c r="AM23" s="593"/>
      <c r="AN23" s="594"/>
      <c r="AO23" s="594"/>
      <c r="AP23" s="594"/>
      <c r="AQ23" s="594"/>
      <c r="AR23" s="595"/>
      <c r="AS23" s="574"/>
      <c r="AT23" s="575"/>
      <c r="AU23" s="575"/>
      <c r="AV23" s="575"/>
      <c r="AW23" s="575"/>
      <c r="AX23" s="597"/>
      <c r="AY23" s="388" t="s">
        <v>169</v>
      </c>
      <c r="AZ23" s="389"/>
      <c r="BA23" s="389"/>
      <c r="BB23" s="389"/>
      <c r="BC23" s="389"/>
      <c r="BD23" s="389"/>
      <c r="BE23" s="389"/>
      <c r="BF23" s="389"/>
      <c r="BG23" s="389"/>
      <c r="BH23" s="389"/>
      <c r="BI23" s="389"/>
      <c r="BJ23" s="389"/>
      <c r="BK23" s="389"/>
      <c r="BL23" s="389"/>
      <c r="BM23" s="390"/>
      <c r="BN23" s="428">
        <v>2475178</v>
      </c>
      <c r="BO23" s="429"/>
      <c r="BP23" s="429"/>
      <c r="BQ23" s="429"/>
      <c r="BR23" s="429"/>
      <c r="BS23" s="429"/>
      <c r="BT23" s="429"/>
      <c r="BU23" s="430"/>
      <c r="BV23" s="428">
        <v>2510285</v>
      </c>
      <c r="BW23" s="429"/>
      <c r="BX23" s="429"/>
      <c r="BY23" s="429"/>
      <c r="BZ23" s="429"/>
      <c r="CA23" s="429"/>
      <c r="CB23" s="429"/>
      <c r="CC23" s="430"/>
      <c r="CD23" s="200"/>
      <c r="CE23" s="535"/>
      <c r="CF23" s="535"/>
      <c r="CG23" s="535"/>
      <c r="CH23" s="535"/>
      <c r="CI23" s="535"/>
      <c r="CJ23" s="535"/>
      <c r="CK23" s="535"/>
      <c r="CL23" s="535"/>
      <c r="CM23" s="535"/>
      <c r="CN23" s="535"/>
      <c r="CO23" s="535"/>
      <c r="CP23" s="535"/>
      <c r="CQ23" s="535"/>
      <c r="CR23" s="535"/>
      <c r="CS23" s="536"/>
      <c r="CT23" s="425"/>
      <c r="CU23" s="426"/>
      <c r="CV23" s="426"/>
      <c r="CW23" s="426"/>
      <c r="CX23" s="426"/>
      <c r="CY23" s="426"/>
      <c r="CZ23" s="426"/>
      <c r="DA23" s="427"/>
      <c r="DB23" s="425"/>
      <c r="DC23" s="426"/>
      <c r="DD23" s="426"/>
      <c r="DE23" s="426"/>
      <c r="DF23" s="426"/>
      <c r="DG23" s="426"/>
      <c r="DH23" s="426"/>
      <c r="DI23" s="427"/>
      <c r="DJ23" s="185"/>
      <c r="DK23" s="185"/>
      <c r="DL23" s="185"/>
      <c r="DM23" s="185"/>
      <c r="DN23" s="185"/>
      <c r="DO23" s="185"/>
    </row>
    <row r="24" spans="1:119" ht="18.75" customHeight="1" thickBot="1">
      <c r="A24" s="186"/>
      <c r="B24" s="565"/>
      <c r="C24" s="566"/>
      <c r="D24" s="567"/>
      <c r="E24" s="478" t="s">
        <v>170</v>
      </c>
      <c r="F24" s="458"/>
      <c r="G24" s="458"/>
      <c r="H24" s="458"/>
      <c r="I24" s="458"/>
      <c r="J24" s="458"/>
      <c r="K24" s="459"/>
      <c r="L24" s="479">
        <v>1</v>
      </c>
      <c r="M24" s="480"/>
      <c r="N24" s="480"/>
      <c r="O24" s="480"/>
      <c r="P24" s="519"/>
      <c r="Q24" s="479">
        <v>7490</v>
      </c>
      <c r="R24" s="480"/>
      <c r="S24" s="480"/>
      <c r="T24" s="480"/>
      <c r="U24" s="480"/>
      <c r="V24" s="519"/>
      <c r="W24" s="578"/>
      <c r="X24" s="566"/>
      <c r="Y24" s="567"/>
      <c r="Z24" s="478" t="s">
        <v>171</v>
      </c>
      <c r="AA24" s="458"/>
      <c r="AB24" s="458"/>
      <c r="AC24" s="458"/>
      <c r="AD24" s="458"/>
      <c r="AE24" s="458"/>
      <c r="AF24" s="458"/>
      <c r="AG24" s="459"/>
      <c r="AH24" s="479">
        <v>111</v>
      </c>
      <c r="AI24" s="480"/>
      <c r="AJ24" s="480"/>
      <c r="AK24" s="480"/>
      <c r="AL24" s="519"/>
      <c r="AM24" s="479">
        <v>335775</v>
      </c>
      <c r="AN24" s="480"/>
      <c r="AO24" s="480"/>
      <c r="AP24" s="480"/>
      <c r="AQ24" s="480"/>
      <c r="AR24" s="519"/>
      <c r="AS24" s="479">
        <v>3025</v>
      </c>
      <c r="AT24" s="480"/>
      <c r="AU24" s="480"/>
      <c r="AV24" s="480"/>
      <c r="AW24" s="480"/>
      <c r="AX24" s="481"/>
      <c r="AY24" s="598" t="s">
        <v>172</v>
      </c>
      <c r="AZ24" s="599"/>
      <c r="BA24" s="599"/>
      <c r="BB24" s="599"/>
      <c r="BC24" s="599"/>
      <c r="BD24" s="599"/>
      <c r="BE24" s="599"/>
      <c r="BF24" s="599"/>
      <c r="BG24" s="599"/>
      <c r="BH24" s="599"/>
      <c r="BI24" s="599"/>
      <c r="BJ24" s="599"/>
      <c r="BK24" s="599"/>
      <c r="BL24" s="599"/>
      <c r="BM24" s="600"/>
      <c r="BN24" s="428">
        <v>2164918</v>
      </c>
      <c r="BO24" s="429"/>
      <c r="BP24" s="429"/>
      <c r="BQ24" s="429"/>
      <c r="BR24" s="429"/>
      <c r="BS24" s="429"/>
      <c r="BT24" s="429"/>
      <c r="BU24" s="430"/>
      <c r="BV24" s="428">
        <v>2244505</v>
      </c>
      <c r="BW24" s="429"/>
      <c r="BX24" s="429"/>
      <c r="BY24" s="429"/>
      <c r="BZ24" s="429"/>
      <c r="CA24" s="429"/>
      <c r="CB24" s="429"/>
      <c r="CC24" s="430"/>
      <c r="CD24" s="200"/>
      <c r="CE24" s="535"/>
      <c r="CF24" s="535"/>
      <c r="CG24" s="535"/>
      <c r="CH24" s="535"/>
      <c r="CI24" s="535"/>
      <c r="CJ24" s="535"/>
      <c r="CK24" s="535"/>
      <c r="CL24" s="535"/>
      <c r="CM24" s="535"/>
      <c r="CN24" s="535"/>
      <c r="CO24" s="535"/>
      <c r="CP24" s="535"/>
      <c r="CQ24" s="535"/>
      <c r="CR24" s="535"/>
      <c r="CS24" s="536"/>
      <c r="CT24" s="425"/>
      <c r="CU24" s="426"/>
      <c r="CV24" s="426"/>
      <c r="CW24" s="426"/>
      <c r="CX24" s="426"/>
      <c r="CY24" s="426"/>
      <c r="CZ24" s="426"/>
      <c r="DA24" s="427"/>
      <c r="DB24" s="425"/>
      <c r="DC24" s="426"/>
      <c r="DD24" s="426"/>
      <c r="DE24" s="426"/>
      <c r="DF24" s="426"/>
      <c r="DG24" s="426"/>
      <c r="DH24" s="426"/>
      <c r="DI24" s="427"/>
      <c r="DJ24" s="185"/>
      <c r="DK24" s="185"/>
      <c r="DL24" s="185"/>
      <c r="DM24" s="185"/>
      <c r="DN24" s="185"/>
      <c r="DO24" s="185"/>
    </row>
    <row r="25" spans="1:119" s="185" customFormat="1" ht="18.75" customHeight="1">
      <c r="A25" s="186"/>
      <c r="B25" s="565"/>
      <c r="C25" s="566"/>
      <c r="D25" s="567"/>
      <c r="E25" s="478" t="s">
        <v>173</v>
      </c>
      <c r="F25" s="458"/>
      <c r="G25" s="458"/>
      <c r="H25" s="458"/>
      <c r="I25" s="458"/>
      <c r="J25" s="458"/>
      <c r="K25" s="459"/>
      <c r="L25" s="479">
        <v>1</v>
      </c>
      <c r="M25" s="480"/>
      <c r="N25" s="480"/>
      <c r="O25" s="480"/>
      <c r="P25" s="519"/>
      <c r="Q25" s="479">
        <v>6140</v>
      </c>
      <c r="R25" s="480"/>
      <c r="S25" s="480"/>
      <c r="T25" s="480"/>
      <c r="U25" s="480"/>
      <c r="V25" s="519"/>
      <c r="W25" s="578"/>
      <c r="X25" s="566"/>
      <c r="Y25" s="567"/>
      <c r="Z25" s="478" t="s">
        <v>174</v>
      </c>
      <c r="AA25" s="458"/>
      <c r="AB25" s="458"/>
      <c r="AC25" s="458"/>
      <c r="AD25" s="458"/>
      <c r="AE25" s="458"/>
      <c r="AF25" s="458"/>
      <c r="AG25" s="459"/>
      <c r="AH25" s="479" t="s">
        <v>138</v>
      </c>
      <c r="AI25" s="480"/>
      <c r="AJ25" s="480"/>
      <c r="AK25" s="480"/>
      <c r="AL25" s="519"/>
      <c r="AM25" s="479" t="s">
        <v>175</v>
      </c>
      <c r="AN25" s="480"/>
      <c r="AO25" s="480"/>
      <c r="AP25" s="480"/>
      <c r="AQ25" s="480"/>
      <c r="AR25" s="519"/>
      <c r="AS25" s="479" t="s">
        <v>138</v>
      </c>
      <c r="AT25" s="480"/>
      <c r="AU25" s="480"/>
      <c r="AV25" s="480"/>
      <c r="AW25" s="480"/>
      <c r="AX25" s="481"/>
      <c r="AY25" s="388" t="s">
        <v>176</v>
      </c>
      <c r="AZ25" s="389"/>
      <c r="BA25" s="389"/>
      <c r="BB25" s="389"/>
      <c r="BC25" s="389"/>
      <c r="BD25" s="389"/>
      <c r="BE25" s="389"/>
      <c r="BF25" s="389"/>
      <c r="BG25" s="389"/>
      <c r="BH25" s="389"/>
      <c r="BI25" s="389"/>
      <c r="BJ25" s="389"/>
      <c r="BK25" s="389"/>
      <c r="BL25" s="389"/>
      <c r="BM25" s="390"/>
      <c r="BN25" s="391">
        <v>305879</v>
      </c>
      <c r="BO25" s="392"/>
      <c r="BP25" s="392"/>
      <c r="BQ25" s="392"/>
      <c r="BR25" s="392"/>
      <c r="BS25" s="392"/>
      <c r="BT25" s="392"/>
      <c r="BU25" s="393"/>
      <c r="BV25" s="391">
        <v>357338</v>
      </c>
      <c r="BW25" s="392"/>
      <c r="BX25" s="392"/>
      <c r="BY25" s="392"/>
      <c r="BZ25" s="392"/>
      <c r="CA25" s="392"/>
      <c r="CB25" s="392"/>
      <c r="CC25" s="393"/>
      <c r="CD25" s="200"/>
      <c r="CE25" s="535"/>
      <c r="CF25" s="535"/>
      <c r="CG25" s="535"/>
      <c r="CH25" s="535"/>
      <c r="CI25" s="535"/>
      <c r="CJ25" s="535"/>
      <c r="CK25" s="535"/>
      <c r="CL25" s="535"/>
      <c r="CM25" s="535"/>
      <c r="CN25" s="535"/>
      <c r="CO25" s="535"/>
      <c r="CP25" s="535"/>
      <c r="CQ25" s="535"/>
      <c r="CR25" s="535"/>
      <c r="CS25" s="536"/>
      <c r="CT25" s="425"/>
      <c r="CU25" s="426"/>
      <c r="CV25" s="426"/>
      <c r="CW25" s="426"/>
      <c r="CX25" s="426"/>
      <c r="CY25" s="426"/>
      <c r="CZ25" s="426"/>
      <c r="DA25" s="427"/>
      <c r="DB25" s="425"/>
      <c r="DC25" s="426"/>
      <c r="DD25" s="426"/>
      <c r="DE25" s="426"/>
      <c r="DF25" s="426"/>
      <c r="DG25" s="426"/>
      <c r="DH25" s="426"/>
      <c r="DI25" s="427"/>
    </row>
    <row r="26" spans="1:119" s="185" customFormat="1" ht="18.75" customHeight="1">
      <c r="A26" s="186"/>
      <c r="B26" s="565"/>
      <c r="C26" s="566"/>
      <c r="D26" s="567"/>
      <c r="E26" s="478" t="s">
        <v>177</v>
      </c>
      <c r="F26" s="458"/>
      <c r="G26" s="458"/>
      <c r="H26" s="458"/>
      <c r="I26" s="458"/>
      <c r="J26" s="458"/>
      <c r="K26" s="459"/>
      <c r="L26" s="479">
        <v>1</v>
      </c>
      <c r="M26" s="480"/>
      <c r="N26" s="480"/>
      <c r="O26" s="480"/>
      <c r="P26" s="519"/>
      <c r="Q26" s="479">
        <v>5460</v>
      </c>
      <c r="R26" s="480"/>
      <c r="S26" s="480"/>
      <c r="T26" s="480"/>
      <c r="U26" s="480"/>
      <c r="V26" s="519"/>
      <c r="W26" s="578"/>
      <c r="X26" s="566"/>
      <c r="Y26" s="567"/>
      <c r="Z26" s="478" t="s">
        <v>178</v>
      </c>
      <c r="AA26" s="588"/>
      <c r="AB26" s="588"/>
      <c r="AC26" s="588"/>
      <c r="AD26" s="588"/>
      <c r="AE26" s="588"/>
      <c r="AF26" s="588"/>
      <c r="AG26" s="589"/>
      <c r="AH26" s="479">
        <v>2</v>
      </c>
      <c r="AI26" s="480"/>
      <c r="AJ26" s="480"/>
      <c r="AK26" s="480"/>
      <c r="AL26" s="519"/>
      <c r="AM26" s="479" t="s">
        <v>179</v>
      </c>
      <c r="AN26" s="480"/>
      <c r="AO26" s="480"/>
      <c r="AP26" s="480"/>
      <c r="AQ26" s="480"/>
      <c r="AR26" s="519"/>
      <c r="AS26" s="479" t="s">
        <v>180</v>
      </c>
      <c r="AT26" s="480"/>
      <c r="AU26" s="480"/>
      <c r="AV26" s="480"/>
      <c r="AW26" s="480"/>
      <c r="AX26" s="481"/>
      <c r="AY26" s="431" t="s">
        <v>181</v>
      </c>
      <c r="AZ26" s="432"/>
      <c r="BA26" s="432"/>
      <c r="BB26" s="432"/>
      <c r="BC26" s="432"/>
      <c r="BD26" s="432"/>
      <c r="BE26" s="432"/>
      <c r="BF26" s="432"/>
      <c r="BG26" s="432"/>
      <c r="BH26" s="432"/>
      <c r="BI26" s="432"/>
      <c r="BJ26" s="432"/>
      <c r="BK26" s="432"/>
      <c r="BL26" s="432"/>
      <c r="BM26" s="433"/>
      <c r="BN26" s="428" t="s">
        <v>138</v>
      </c>
      <c r="BO26" s="429"/>
      <c r="BP26" s="429"/>
      <c r="BQ26" s="429"/>
      <c r="BR26" s="429"/>
      <c r="BS26" s="429"/>
      <c r="BT26" s="429"/>
      <c r="BU26" s="430"/>
      <c r="BV26" s="428" t="s">
        <v>175</v>
      </c>
      <c r="BW26" s="429"/>
      <c r="BX26" s="429"/>
      <c r="BY26" s="429"/>
      <c r="BZ26" s="429"/>
      <c r="CA26" s="429"/>
      <c r="CB26" s="429"/>
      <c r="CC26" s="430"/>
      <c r="CD26" s="200"/>
      <c r="CE26" s="535"/>
      <c r="CF26" s="535"/>
      <c r="CG26" s="535"/>
      <c r="CH26" s="535"/>
      <c r="CI26" s="535"/>
      <c r="CJ26" s="535"/>
      <c r="CK26" s="535"/>
      <c r="CL26" s="535"/>
      <c r="CM26" s="535"/>
      <c r="CN26" s="535"/>
      <c r="CO26" s="535"/>
      <c r="CP26" s="535"/>
      <c r="CQ26" s="535"/>
      <c r="CR26" s="535"/>
      <c r="CS26" s="536"/>
      <c r="CT26" s="425"/>
      <c r="CU26" s="426"/>
      <c r="CV26" s="426"/>
      <c r="CW26" s="426"/>
      <c r="CX26" s="426"/>
      <c r="CY26" s="426"/>
      <c r="CZ26" s="426"/>
      <c r="DA26" s="427"/>
      <c r="DB26" s="425"/>
      <c r="DC26" s="426"/>
      <c r="DD26" s="426"/>
      <c r="DE26" s="426"/>
      <c r="DF26" s="426"/>
      <c r="DG26" s="426"/>
      <c r="DH26" s="426"/>
      <c r="DI26" s="427"/>
    </row>
    <row r="27" spans="1:119" ht="18.75" customHeight="1" thickBot="1">
      <c r="A27" s="186"/>
      <c r="B27" s="565"/>
      <c r="C27" s="566"/>
      <c r="D27" s="567"/>
      <c r="E27" s="478" t="s">
        <v>182</v>
      </c>
      <c r="F27" s="458"/>
      <c r="G27" s="458"/>
      <c r="H27" s="458"/>
      <c r="I27" s="458"/>
      <c r="J27" s="458"/>
      <c r="K27" s="459"/>
      <c r="L27" s="479">
        <v>1</v>
      </c>
      <c r="M27" s="480"/>
      <c r="N27" s="480"/>
      <c r="O27" s="480"/>
      <c r="P27" s="519"/>
      <c r="Q27" s="479">
        <v>2790</v>
      </c>
      <c r="R27" s="480"/>
      <c r="S27" s="480"/>
      <c r="T27" s="480"/>
      <c r="U27" s="480"/>
      <c r="V27" s="519"/>
      <c r="W27" s="578"/>
      <c r="X27" s="566"/>
      <c r="Y27" s="567"/>
      <c r="Z27" s="478" t="s">
        <v>183</v>
      </c>
      <c r="AA27" s="458"/>
      <c r="AB27" s="458"/>
      <c r="AC27" s="458"/>
      <c r="AD27" s="458"/>
      <c r="AE27" s="458"/>
      <c r="AF27" s="458"/>
      <c r="AG27" s="459"/>
      <c r="AH27" s="479" t="s">
        <v>175</v>
      </c>
      <c r="AI27" s="480"/>
      <c r="AJ27" s="480"/>
      <c r="AK27" s="480"/>
      <c r="AL27" s="519"/>
      <c r="AM27" s="479" t="s">
        <v>138</v>
      </c>
      <c r="AN27" s="480"/>
      <c r="AO27" s="480"/>
      <c r="AP27" s="480"/>
      <c r="AQ27" s="480"/>
      <c r="AR27" s="519"/>
      <c r="AS27" s="479" t="s">
        <v>138</v>
      </c>
      <c r="AT27" s="480"/>
      <c r="AU27" s="480"/>
      <c r="AV27" s="480"/>
      <c r="AW27" s="480"/>
      <c r="AX27" s="481"/>
      <c r="AY27" s="520" t="s">
        <v>184</v>
      </c>
      <c r="AZ27" s="521"/>
      <c r="BA27" s="521"/>
      <c r="BB27" s="521"/>
      <c r="BC27" s="521"/>
      <c r="BD27" s="521"/>
      <c r="BE27" s="521"/>
      <c r="BF27" s="521"/>
      <c r="BG27" s="521"/>
      <c r="BH27" s="521"/>
      <c r="BI27" s="521"/>
      <c r="BJ27" s="521"/>
      <c r="BK27" s="521"/>
      <c r="BL27" s="521"/>
      <c r="BM27" s="522"/>
      <c r="BN27" s="601">
        <v>69184</v>
      </c>
      <c r="BO27" s="602"/>
      <c r="BP27" s="602"/>
      <c r="BQ27" s="602"/>
      <c r="BR27" s="602"/>
      <c r="BS27" s="602"/>
      <c r="BT27" s="602"/>
      <c r="BU27" s="603"/>
      <c r="BV27" s="601">
        <v>69159</v>
      </c>
      <c r="BW27" s="602"/>
      <c r="BX27" s="602"/>
      <c r="BY27" s="602"/>
      <c r="BZ27" s="602"/>
      <c r="CA27" s="602"/>
      <c r="CB27" s="602"/>
      <c r="CC27" s="603"/>
      <c r="CD27" s="202"/>
      <c r="CE27" s="535"/>
      <c r="CF27" s="535"/>
      <c r="CG27" s="535"/>
      <c r="CH27" s="535"/>
      <c r="CI27" s="535"/>
      <c r="CJ27" s="535"/>
      <c r="CK27" s="535"/>
      <c r="CL27" s="535"/>
      <c r="CM27" s="535"/>
      <c r="CN27" s="535"/>
      <c r="CO27" s="535"/>
      <c r="CP27" s="535"/>
      <c r="CQ27" s="535"/>
      <c r="CR27" s="535"/>
      <c r="CS27" s="536"/>
      <c r="CT27" s="425"/>
      <c r="CU27" s="426"/>
      <c r="CV27" s="426"/>
      <c r="CW27" s="426"/>
      <c r="CX27" s="426"/>
      <c r="CY27" s="426"/>
      <c r="CZ27" s="426"/>
      <c r="DA27" s="427"/>
      <c r="DB27" s="425"/>
      <c r="DC27" s="426"/>
      <c r="DD27" s="426"/>
      <c r="DE27" s="426"/>
      <c r="DF27" s="426"/>
      <c r="DG27" s="426"/>
      <c r="DH27" s="426"/>
      <c r="DI27" s="427"/>
      <c r="DJ27" s="185"/>
      <c r="DK27" s="185"/>
      <c r="DL27" s="185"/>
      <c r="DM27" s="185"/>
      <c r="DN27" s="185"/>
      <c r="DO27" s="185"/>
    </row>
    <row r="28" spans="1:119" ht="18.75" customHeight="1">
      <c r="A28" s="186"/>
      <c r="B28" s="565"/>
      <c r="C28" s="566"/>
      <c r="D28" s="567"/>
      <c r="E28" s="478" t="s">
        <v>185</v>
      </c>
      <c r="F28" s="458"/>
      <c r="G28" s="458"/>
      <c r="H28" s="458"/>
      <c r="I28" s="458"/>
      <c r="J28" s="458"/>
      <c r="K28" s="459"/>
      <c r="L28" s="479">
        <v>1</v>
      </c>
      <c r="M28" s="480"/>
      <c r="N28" s="480"/>
      <c r="O28" s="480"/>
      <c r="P28" s="519"/>
      <c r="Q28" s="479">
        <v>2330</v>
      </c>
      <c r="R28" s="480"/>
      <c r="S28" s="480"/>
      <c r="T28" s="480"/>
      <c r="U28" s="480"/>
      <c r="V28" s="519"/>
      <c r="W28" s="578"/>
      <c r="X28" s="566"/>
      <c r="Y28" s="567"/>
      <c r="Z28" s="478" t="s">
        <v>186</v>
      </c>
      <c r="AA28" s="458"/>
      <c r="AB28" s="458"/>
      <c r="AC28" s="458"/>
      <c r="AD28" s="458"/>
      <c r="AE28" s="458"/>
      <c r="AF28" s="458"/>
      <c r="AG28" s="459"/>
      <c r="AH28" s="479" t="s">
        <v>138</v>
      </c>
      <c r="AI28" s="480"/>
      <c r="AJ28" s="480"/>
      <c r="AK28" s="480"/>
      <c r="AL28" s="519"/>
      <c r="AM28" s="479" t="s">
        <v>138</v>
      </c>
      <c r="AN28" s="480"/>
      <c r="AO28" s="480"/>
      <c r="AP28" s="480"/>
      <c r="AQ28" s="480"/>
      <c r="AR28" s="519"/>
      <c r="AS28" s="479" t="s">
        <v>138</v>
      </c>
      <c r="AT28" s="480"/>
      <c r="AU28" s="480"/>
      <c r="AV28" s="480"/>
      <c r="AW28" s="480"/>
      <c r="AX28" s="481"/>
      <c r="AY28" s="604" t="s">
        <v>187</v>
      </c>
      <c r="AZ28" s="605"/>
      <c r="BA28" s="605"/>
      <c r="BB28" s="606"/>
      <c r="BC28" s="388" t="s">
        <v>48</v>
      </c>
      <c r="BD28" s="389"/>
      <c r="BE28" s="389"/>
      <c r="BF28" s="389"/>
      <c r="BG28" s="389"/>
      <c r="BH28" s="389"/>
      <c r="BI28" s="389"/>
      <c r="BJ28" s="389"/>
      <c r="BK28" s="389"/>
      <c r="BL28" s="389"/>
      <c r="BM28" s="390"/>
      <c r="BN28" s="391">
        <v>854893</v>
      </c>
      <c r="BO28" s="392"/>
      <c r="BP28" s="392"/>
      <c r="BQ28" s="392"/>
      <c r="BR28" s="392"/>
      <c r="BS28" s="392"/>
      <c r="BT28" s="392"/>
      <c r="BU28" s="393"/>
      <c r="BV28" s="391">
        <v>724535</v>
      </c>
      <c r="BW28" s="392"/>
      <c r="BX28" s="392"/>
      <c r="BY28" s="392"/>
      <c r="BZ28" s="392"/>
      <c r="CA28" s="392"/>
      <c r="CB28" s="392"/>
      <c r="CC28" s="393"/>
      <c r="CD28" s="200"/>
      <c r="CE28" s="535"/>
      <c r="CF28" s="535"/>
      <c r="CG28" s="535"/>
      <c r="CH28" s="535"/>
      <c r="CI28" s="535"/>
      <c r="CJ28" s="535"/>
      <c r="CK28" s="535"/>
      <c r="CL28" s="535"/>
      <c r="CM28" s="535"/>
      <c r="CN28" s="535"/>
      <c r="CO28" s="535"/>
      <c r="CP28" s="535"/>
      <c r="CQ28" s="535"/>
      <c r="CR28" s="535"/>
      <c r="CS28" s="536"/>
      <c r="CT28" s="425"/>
      <c r="CU28" s="426"/>
      <c r="CV28" s="426"/>
      <c r="CW28" s="426"/>
      <c r="CX28" s="426"/>
      <c r="CY28" s="426"/>
      <c r="CZ28" s="426"/>
      <c r="DA28" s="427"/>
      <c r="DB28" s="425"/>
      <c r="DC28" s="426"/>
      <c r="DD28" s="426"/>
      <c r="DE28" s="426"/>
      <c r="DF28" s="426"/>
      <c r="DG28" s="426"/>
      <c r="DH28" s="426"/>
      <c r="DI28" s="427"/>
      <c r="DJ28" s="185"/>
      <c r="DK28" s="185"/>
      <c r="DL28" s="185"/>
      <c r="DM28" s="185"/>
      <c r="DN28" s="185"/>
      <c r="DO28" s="185"/>
    </row>
    <row r="29" spans="1:119" ht="18.75" customHeight="1">
      <c r="A29" s="186"/>
      <c r="B29" s="565"/>
      <c r="C29" s="566"/>
      <c r="D29" s="567"/>
      <c r="E29" s="478" t="s">
        <v>188</v>
      </c>
      <c r="F29" s="458"/>
      <c r="G29" s="458"/>
      <c r="H29" s="458"/>
      <c r="I29" s="458"/>
      <c r="J29" s="458"/>
      <c r="K29" s="459"/>
      <c r="L29" s="479">
        <v>10</v>
      </c>
      <c r="M29" s="480"/>
      <c r="N29" s="480"/>
      <c r="O29" s="480"/>
      <c r="P29" s="519"/>
      <c r="Q29" s="479">
        <v>2190</v>
      </c>
      <c r="R29" s="480"/>
      <c r="S29" s="480"/>
      <c r="T29" s="480"/>
      <c r="U29" s="480"/>
      <c r="V29" s="519"/>
      <c r="W29" s="579"/>
      <c r="X29" s="580"/>
      <c r="Y29" s="581"/>
      <c r="Z29" s="478" t="s">
        <v>189</v>
      </c>
      <c r="AA29" s="458"/>
      <c r="AB29" s="458"/>
      <c r="AC29" s="458"/>
      <c r="AD29" s="458"/>
      <c r="AE29" s="458"/>
      <c r="AF29" s="458"/>
      <c r="AG29" s="459"/>
      <c r="AH29" s="479">
        <v>111</v>
      </c>
      <c r="AI29" s="480"/>
      <c r="AJ29" s="480"/>
      <c r="AK29" s="480"/>
      <c r="AL29" s="519"/>
      <c r="AM29" s="479">
        <v>335775</v>
      </c>
      <c r="AN29" s="480"/>
      <c r="AO29" s="480"/>
      <c r="AP29" s="480"/>
      <c r="AQ29" s="480"/>
      <c r="AR29" s="519"/>
      <c r="AS29" s="479">
        <v>3025</v>
      </c>
      <c r="AT29" s="480"/>
      <c r="AU29" s="480"/>
      <c r="AV29" s="480"/>
      <c r="AW29" s="480"/>
      <c r="AX29" s="481"/>
      <c r="AY29" s="607"/>
      <c r="AZ29" s="608"/>
      <c r="BA29" s="608"/>
      <c r="BB29" s="609"/>
      <c r="BC29" s="462" t="s">
        <v>190</v>
      </c>
      <c r="BD29" s="463"/>
      <c r="BE29" s="463"/>
      <c r="BF29" s="463"/>
      <c r="BG29" s="463"/>
      <c r="BH29" s="463"/>
      <c r="BI29" s="463"/>
      <c r="BJ29" s="463"/>
      <c r="BK29" s="463"/>
      <c r="BL29" s="463"/>
      <c r="BM29" s="464"/>
      <c r="BN29" s="428">
        <v>61224</v>
      </c>
      <c r="BO29" s="429"/>
      <c r="BP29" s="429"/>
      <c r="BQ29" s="429"/>
      <c r="BR29" s="429"/>
      <c r="BS29" s="429"/>
      <c r="BT29" s="429"/>
      <c r="BU29" s="430"/>
      <c r="BV29" s="428">
        <v>61195</v>
      </c>
      <c r="BW29" s="429"/>
      <c r="BX29" s="429"/>
      <c r="BY29" s="429"/>
      <c r="BZ29" s="429"/>
      <c r="CA29" s="429"/>
      <c r="CB29" s="429"/>
      <c r="CC29" s="430"/>
      <c r="CD29" s="202"/>
      <c r="CE29" s="535"/>
      <c r="CF29" s="535"/>
      <c r="CG29" s="535"/>
      <c r="CH29" s="535"/>
      <c r="CI29" s="535"/>
      <c r="CJ29" s="535"/>
      <c r="CK29" s="535"/>
      <c r="CL29" s="535"/>
      <c r="CM29" s="535"/>
      <c r="CN29" s="535"/>
      <c r="CO29" s="535"/>
      <c r="CP29" s="535"/>
      <c r="CQ29" s="535"/>
      <c r="CR29" s="535"/>
      <c r="CS29" s="536"/>
      <c r="CT29" s="425"/>
      <c r="CU29" s="426"/>
      <c r="CV29" s="426"/>
      <c r="CW29" s="426"/>
      <c r="CX29" s="426"/>
      <c r="CY29" s="426"/>
      <c r="CZ29" s="426"/>
      <c r="DA29" s="427"/>
      <c r="DB29" s="425"/>
      <c r="DC29" s="426"/>
      <c r="DD29" s="426"/>
      <c r="DE29" s="426"/>
      <c r="DF29" s="426"/>
      <c r="DG29" s="426"/>
      <c r="DH29" s="426"/>
      <c r="DI29" s="427"/>
      <c r="DJ29" s="185"/>
      <c r="DK29" s="185"/>
      <c r="DL29" s="185"/>
      <c r="DM29" s="185"/>
      <c r="DN29" s="185"/>
      <c r="DO29" s="185"/>
    </row>
    <row r="30" spans="1:119" ht="18.75" customHeight="1" thickBot="1">
      <c r="A30" s="186"/>
      <c r="B30" s="568"/>
      <c r="C30" s="569"/>
      <c r="D30" s="570"/>
      <c r="E30" s="482"/>
      <c r="F30" s="483"/>
      <c r="G30" s="483"/>
      <c r="H30" s="483"/>
      <c r="I30" s="483"/>
      <c r="J30" s="483"/>
      <c r="K30" s="484"/>
      <c r="L30" s="582"/>
      <c r="M30" s="583"/>
      <c r="N30" s="583"/>
      <c r="O30" s="583"/>
      <c r="P30" s="584"/>
      <c r="Q30" s="582"/>
      <c r="R30" s="583"/>
      <c r="S30" s="583"/>
      <c r="T30" s="583"/>
      <c r="U30" s="583"/>
      <c r="V30" s="584"/>
      <c r="W30" s="585" t="s">
        <v>191</v>
      </c>
      <c r="X30" s="586"/>
      <c r="Y30" s="586"/>
      <c r="Z30" s="586"/>
      <c r="AA30" s="586"/>
      <c r="AB30" s="586"/>
      <c r="AC30" s="586"/>
      <c r="AD30" s="586"/>
      <c r="AE30" s="586"/>
      <c r="AF30" s="586"/>
      <c r="AG30" s="587"/>
      <c r="AH30" s="544">
        <v>102</v>
      </c>
      <c r="AI30" s="545"/>
      <c r="AJ30" s="545"/>
      <c r="AK30" s="545"/>
      <c r="AL30" s="545"/>
      <c r="AM30" s="545"/>
      <c r="AN30" s="545"/>
      <c r="AO30" s="545"/>
      <c r="AP30" s="545"/>
      <c r="AQ30" s="545"/>
      <c r="AR30" s="545"/>
      <c r="AS30" s="545"/>
      <c r="AT30" s="545"/>
      <c r="AU30" s="545"/>
      <c r="AV30" s="545"/>
      <c r="AW30" s="545"/>
      <c r="AX30" s="547"/>
      <c r="AY30" s="610"/>
      <c r="AZ30" s="611"/>
      <c r="BA30" s="611"/>
      <c r="BB30" s="612"/>
      <c r="BC30" s="598" t="s">
        <v>50</v>
      </c>
      <c r="BD30" s="599"/>
      <c r="BE30" s="599"/>
      <c r="BF30" s="599"/>
      <c r="BG30" s="599"/>
      <c r="BH30" s="599"/>
      <c r="BI30" s="599"/>
      <c r="BJ30" s="599"/>
      <c r="BK30" s="599"/>
      <c r="BL30" s="599"/>
      <c r="BM30" s="600"/>
      <c r="BN30" s="601">
        <v>1247424</v>
      </c>
      <c r="BO30" s="602"/>
      <c r="BP30" s="602"/>
      <c r="BQ30" s="602"/>
      <c r="BR30" s="602"/>
      <c r="BS30" s="602"/>
      <c r="BT30" s="602"/>
      <c r="BU30" s="603"/>
      <c r="BV30" s="601">
        <v>1311031</v>
      </c>
      <c r="BW30" s="602"/>
      <c r="BX30" s="602"/>
      <c r="BY30" s="602"/>
      <c r="BZ30" s="602"/>
      <c r="CA30" s="602"/>
      <c r="CB30" s="602"/>
      <c r="CC30" s="603"/>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c r="A32" s="186"/>
      <c r="B32" s="212"/>
      <c r="C32" s="213" t="s">
        <v>192</v>
      </c>
      <c r="D32" s="213"/>
      <c r="E32" s="213"/>
      <c r="F32" s="210"/>
      <c r="G32" s="210"/>
      <c r="H32" s="210"/>
      <c r="I32" s="210"/>
      <c r="J32" s="210"/>
      <c r="K32" s="210"/>
      <c r="L32" s="210"/>
      <c r="M32" s="210"/>
      <c r="N32" s="210"/>
      <c r="O32" s="210"/>
      <c r="P32" s="210"/>
      <c r="Q32" s="210"/>
      <c r="R32" s="210"/>
      <c r="S32" s="210"/>
      <c r="T32" s="210"/>
      <c r="U32" s="210" t="s">
        <v>193</v>
      </c>
      <c r="V32" s="210"/>
      <c r="W32" s="210"/>
      <c r="X32" s="210"/>
      <c r="Y32" s="210"/>
      <c r="Z32" s="210"/>
      <c r="AA32" s="210"/>
      <c r="AB32" s="210"/>
      <c r="AC32" s="210"/>
      <c r="AD32" s="210"/>
      <c r="AE32" s="210"/>
      <c r="AF32" s="210"/>
      <c r="AG32" s="210"/>
      <c r="AH32" s="210"/>
      <c r="AI32" s="210"/>
      <c r="AJ32" s="210"/>
      <c r="AK32" s="210"/>
      <c r="AL32" s="210"/>
      <c r="AM32" s="214" t="s">
        <v>194</v>
      </c>
      <c r="AN32" s="210"/>
      <c r="AO32" s="210"/>
      <c r="AP32" s="210"/>
      <c r="AQ32" s="210"/>
      <c r="AR32" s="210"/>
      <c r="AS32" s="214"/>
      <c r="AT32" s="214"/>
      <c r="AU32" s="214"/>
      <c r="AV32" s="214"/>
      <c r="AW32" s="214"/>
      <c r="AX32" s="214"/>
      <c r="AY32" s="214"/>
      <c r="AZ32" s="214"/>
      <c r="BA32" s="214"/>
      <c r="BB32" s="210"/>
      <c r="BC32" s="214"/>
      <c r="BD32" s="210"/>
      <c r="BE32" s="214" t="s">
        <v>195</v>
      </c>
      <c r="BF32" s="210"/>
      <c r="BG32" s="210"/>
      <c r="BH32" s="210"/>
      <c r="BI32" s="210"/>
      <c r="BJ32" s="214"/>
      <c r="BK32" s="214"/>
      <c r="BL32" s="214"/>
      <c r="BM32" s="214"/>
      <c r="BN32" s="214"/>
      <c r="BO32" s="214"/>
      <c r="BP32" s="214"/>
      <c r="BQ32" s="214"/>
      <c r="BR32" s="210"/>
      <c r="BS32" s="210"/>
      <c r="BT32" s="210"/>
      <c r="BU32" s="210"/>
      <c r="BV32" s="210"/>
      <c r="BW32" s="210" t="s">
        <v>196</v>
      </c>
      <c r="BX32" s="210"/>
      <c r="BY32" s="210"/>
      <c r="BZ32" s="210"/>
      <c r="CA32" s="210"/>
      <c r="CB32" s="214"/>
      <c r="CC32" s="214"/>
      <c r="CD32" s="214"/>
      <c r="CE32" s="214"/>
      <c r="CF32" s="214"/>
      <c r="CG32" s="214"/>
      <c r="CH32" s="214"/>
      <c r="CI32" s="214"/>
      <c r="CJ32" s="214"/>
      <c r="CK32" s="214"/>
      <c r="CL32" s="214"/>
      <c r="CM32" s="214"/>
      <c r="CN32" s="214"/>
      <c r="CO32" s="214" t="s">
        <v>197</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c r="A33" s="186"/>
      <c r="B33" s="212"/>
      <c r="C33" s="452" t="s">
        <v>198</v>
      </c>
      <c r="D33" s="452"/>
      <c r="E33" s="417" t="s">
        <v>199</v>
      </c>
      <c r="F33" s="417"/>
      <c r="G33" s="417"/>
      <c r="H33" s="417"/>
      <c r="I33" s="417"/>
      <c r="J33" s="417"/>
      <c r="K33" s="417"/>
      <c r="L33" s="417"/>
      <c r="M33" s="417"/>
      <c r="N33" s="417"/>
      <c r="O33" s="417"/>
      <c r="P33" s="417"/>
      <c r="Q33" s="417"/>
      <c r="R33" s="417"/>
      <c r="S33" s="417"/>
      <c r="T33" s="215"/>
      <c r="U33" s="452" t="s">
        <v>200</v>
      </c>
      <c r="V33" s="452"/>
      <c r="W33" s="417" t="s">
        <v>201</v>
      </c>
      <c r="X33" s="417"/>
      <c r="Y33" s="417"/>
      <c r="Z33" s="417"/>
      <c r="AA33" s="417"/>
      <c r="AB33" s="417"/>
      <c r="AC33" s="417"/>
      <c r="AD33" s="417"/>
      <c r="AE33" s="417"/>
      <c r="AF33" s="417"/>
      <c r="AG33" s="417"/>
      <c r="AH33" s="417"/>
      <c r="AI33" s="417"/>
      <c r="AJ33" s="417"/>
      <c r="AK33" s="417"/>
      <c r="AL33" s="215"/>
      <c r="AM33" s="452" t="s">
        <v>200</v>
      </c>
      <c r="AN33" s="452"/>
      <c r="AO33" s="417" t="s">
        <v>199</v>
      </c>
      <c r="AP33" s="417"/>
      <c r="AQ33" s="417"/>
      <c r="AR33" s="417"/>
      <c r="AS33" s="417"/>
      <c r="AT33" s="417"/>
      <c r="AU33" s="417"/>
      <c r="AV33" s="417"/>
      <c r="AW33" s="417"/>
      <c r="AX33" s="417"/>
      <c r="AY33" s="417"/>
      <c r="AZ33" s="417"/>
      <c r="BA33" s="417"/>
      <c r="BB33" s="417"/>
      <c r="BC33" s="417"/>
      <c r="BD33" s="216"/>
      <c r="BE33" s="417" t="s">
        <v>202</v>
      </c>
      <c r="BF33" s="417"/>
      <c r="BG33" s="417" t="s">
        <v>203</v>
      </c>
      <c r="BH33" s="417"/>
      <c r="BI33" s="417"/>
      <c r="BJ33" s="417"/>
      <c r="BK33" s="417"/>
      <c r="BL33" s="417"/>
      <c r="BM33" s="417"/>
      <c r="BN33" s="417"/>
      <c r="BO33" s="417"/>
      <c r="BP33" s="417"/>
      <c r="BQ33" s="417"/>
      <c r="BR33" s="417"/>
      <c r="BS33" s="417"/>
      <c r="BT33" s="417"/>
      <c r="BU33" s="417"/>
      <c r="BV33" s="216"/>
      <c r="BW33" s="452" t="s">
        <v>202</v>
      </c>
      <c r="BX33" s="452"/>
      <c r="BY33" s="417" t="s">
        <v>204</v>
      </c>
      <c r="BZ33" s="417"/>
      <c r="CA33" s="417"/>
      <c r="CB33" s="417"/>
      <c r="CC33" s="417"/>
      <c r="CD33" s="417"/>
      <c r="CE33" s="417"/>
      <c r="CF33" s="417"/>
      <c r="CG33" s="417"/>
      <c r="CH33" s="417"/>
      <c r="CI33" s="417"/>
      <c r="CJ33" s="417"/>
      <c r="CK33" s="417"/>
      <c r="CL33" s="417"/>
      <c r="CM33" s="417"/>
      <c r="CN33" s="215"/>
      <c r="CO33" s="452" t="s">
        <v>200</v>
      </c>
      <c r="CP33" s="452"/>
      <c r="CQ33" s="417" t="s">
        <v>205</v>
      </c>
      <c r="CR33" s="417"/>
      <c r="CS33" s="417"/>
      <c r="CT33" s="417"/>
      <c r="CU33" s="417"/>
      <c r="CV33" s="417"/>
      <c r="CW33" s="417"/>
      <c r="CX33" s="417"/>
      <c r="CY33" s="417"/>
      <c r="CZ33" s="417"/>
      <c r="DA33" s="417"/>
      <c r="DB33" s="417"/>
      <c r="DC33" s="417"/>
      <c r="DD33" s="417"/>
      <c r="DE33" s="417"/>
      <c r="DF33" s="215"/>
      <c r="DG33" s="613" t="s">
        <v>206</v>
      </c>
      <c r="DH33" s="613"/>
      <c r="DI33" s="217"/>
      <c r="DJ33" s="185"/>
      <c r="DK33" s="185"/>
      <c r="DL33" s="185"/>
      <c r="DM33" s="185"/>
      <c r="DN33" s="185"/>
      <c r="DO33" s="185"/>
    </row>
    <row r="34" spans="1:119" ht="32.25" customHeight="1">
      <c r="A34" s="186"/>
      <c r="B34" s="212"/>
      <c r="C34" s="614">
        <f>IF(E34="","",1)</f>
        <v>1</v>
      </c>
      <c r="D34" s="614"/>
      <c r="E34" s="615" t="str">
        <f>IF('各会計、関係団体の財政状況及び健全化判断比率'!B7="","",'各会計、関係団体の財政状況及び健全化判断比率'!B7)</f>
        <v>一般会計</v>
      </c>
      <c r="F34" s="615"/>
      <c r="G34" s="615"/>
      <c r="H34" s="615"/>
      <c r="I34" s="615"/>
      <c r="J34" s="615"/>
      <c r="K34" s="615"/>
      <c r="L34" s="615"/>
      <c r="M34" s="615"/>
      <c r="N34" s="615"/>
      <c r="O34" s="615"/>
      <c r="P34" s="615"/>
      <c r="Q34" s="615"/>
      <c r="R34" s="615"/>
      <c r="S34" s="615"/>
      <c r="T34" s="213"/>
      <c r="U34" s="614">
        <f>IF(W34="","",MAX(C34:D43)+1)</f>
        <v>2</v>
      </c>
      <c r="V34" s="614"/>
      <c r="W34" s="615" t="str">
        <f>IF('各会計、関係団体の財政状況及び健全化判断比率'!B28="","",'各会計、関係団体の財政状況及び健全化判断比率'!B28)</f>
        <v>国民健康保険特別会計</v>
      </c>
      <c r="X34" s="615"/>
      <c r="Y34" s="615"/>
      <c r="Z34" s="615"/>
      <c r="AA34" s="615"/>
      <c r="AB34" s="615"/>
      <c r="AC34" s="615"/>
      <c r="AD34" s="615"/>
      <c r="AE34" s="615"/>
      <c r="AF34" s="615"/>
      <c r="AG34" s="615"/>
      <c r="AH34" s="615"/>
      <c r="AI34" s="615"/>
      <c r="AJ34" s="615"/>
      <c r="AK34" s="615"/>
      <c r="AL34" s="213"/>
      <c r="AM34" s="614" t="str">
        <f>IF(AO34="","",MAX(C34:D43,U34:V43)+1)</f>
        <v/>
      </c>
      <c r="AN34" s="614"/>
      <c r="AO34" s="615"/>
      <c r="AP34" s="615"/>
      <c r="AQ34" s="615"/>
      <c r="AR34" s="615"/>
      <c r="AS34" s="615"/>
      <c r="AT34" s="615"/>
      <c r="AU34" s="615"/>
      <c r="AV34" s="615"/>
      <c r="AW34" s="615"/>
      <c r="AX34" s="615"/>
      <c r="AY34" s="615"/>
      <c r="AZ34" s="615"/>
      <c r="BA34" s="615"/>
      <c r="BB34" s="615"/>
      <c r="BC34" s="615"/>
      <c r="BD34" s="213"/>
      <c r="BE34" s="614">
        <f>IF(BG34="","",MAX(C34:D43,U34:V43,AM34:AN43)+1)</f>
        <v>5</v>
      </c>
      <c r="BF34" s="614"/>
      <c r="BG34" s="615" t="str">
        <f>IF('各会計、関係団体の財政状況及び健全化判断比率'!B31="","",'各会計、関係団体の財政状況及び健全化判断比率'!B31)</f>
        <v>農業集落排水事業特別会計</v>
      </c>
      <c r="BH34" s="615"/>
      <c r="BI34" s="615"/>
      <c r="BJ34" s="615"/>
      <c r="BK34" s="615"/>
      <c r="BL34" s="615"/>
      <c r="BM34" s="615"/>
      <c r="BN34" s="615"/>
      <c r="BO34" s="615"/>
      <c r="BP34" s="615"/>
      <c r="BQ34" s="615"/>
      <c r="BR34" s="615"/>
      <c r="BS34" s="615"/>
      <c r="BT34" s="615"/>
      <c r="BU34" s="615"/>
      <c r="BV34" s="213"/>
      <c r="BW34" s="614">
        <f>IF(BY34="","",MAX(C34:D43,U34:V43,AM34:AN43,BE34:BF43)+1)</f>
        <v>7</v>
      </c>
      <c r="BX34" s="614"/>
      <c r="BY34" s="615" t="str">
        <f>IF('各会計、関係団体の財政状況及び健全化判断比率'!B68="","",'各会計、関係団体の財政状況及び健全化判断比率'!B68)</f>
        <v>山武郡市広域行政組合(一般会計）</v>
      </c>
      <c r="BZ34" s="615"/>
      <c r="CA34" s="615"/>
      <c r="CB34" s="615"/>
      <c r="CC34" s="615"/>
      <c r="CD34" s="615"/>
      <c r="CE34" s="615"/>
      <c r="CF34" s="615"/>
      <c r="CG34" s="615"/>
      <c r="CH34" s="615"/>
      <c r="CI34" s="615"/>
      <c r="CJ34" s="615"/>
      <c r="CK34" s="615"/>
      <c r="CL34" s="615"/>
      <c r="CM34" s="615"/>
      <c r="CN34" s="213"/>
      <c r="CO34" s="614">
        <f>IF(CQ34="","",MAX(C34:D43,U34:V43,AM34:AN43,BE34:BF43,BW34:BX43)+1)</f>
        <v>15</v>
      </c>
      <c r="CP34" s="614"/>
      <c r="CQ34" s="615" t="str">
        <f>IF('各会計、関係団体の財政状況及び健全化判断比率'!BS7="","",'各会計、関係団体の財政状況及び健全化判断比率'!BS7)</f>
        <v>芝山町振興公社</v>
      </c>
      <c r="CR34" s="615"/>
      <c r="CS34" s="615"/>
      <c r="CT34" s="615"/>
      <c r="CU34" s="615"/>
      <c r="CV34" s="615"/>
      <c r="CW34" s="615"/>
      <c r="CX34" s="615"/>
      <c r="CY34" s="615"/>
      <c r="CZ34" s="615"/>
      <c r="DA34" s="615"/>
      <c r="DB34" s="615"/>
      <c r="DC34" s="615"/>
      <c r="DD34" s="615"/>
      <c r="DE34" s="615"/>
      <c r="DF34" s="210"/>
      <c r="DG34" s="616" t="str">
        <f>IF('各会計、関係団体の財政状況及び健全化判断比率'!BR7="","",'各会計、関係団体の財政状況及び健全化判断比率'!BR7)</f>
        <v/>
      </c>
      <c r="DH34" s="616"/>
      <c r="DI34" s="217"/>
      <c r="DJ34" s="185"/>
      <c r="DK34" s="185"/>
      <c r="DL34" s="185"/>
      <c r="DM34" s="185"/>
      <c r="DN34" s="185"/>
      <c r="DO34" s="185"/>
    </row>
    <row r="35" spans="1:119" ht="32.25" customHeight="1">
      <c r="A35" s="186"/>
      <c r="B35" s="212"/>
      <c r="C35" s="614" t="str">
        <f>IF(E35="","",C34+1)</f>
        <v/>
      </c>
      <c r="D35" s="614"/>
      <c r="E35" s="615" t="str">
        <f>IF('各会計、関係団体の財政状況及び健全化判断比率'!B8="","",'各会計、関係団体の財政状況及び健全化判断比率'!B8)</f>
        <v/>
      </c>
      <c r="F35" s="615"/>
      <c r="G35" s="615"/>
      <c r="H35" s="615"/>
      <c r="I35" s="615"/>
      <c r="J35" s="615"/>
      <c r="K35" s="615"/>
      <c r="L35" s="615"/>
      <c r="M35" s="615"/>
      <c r="N35" s="615"/>
      <c r="O35" s="615"/>
      <c r="P35" s="615"/>
      <c r="Q35" s="615"/>
      <c r="R35" s="615"/>
      <c r="S35" s="615"/>
      <c r="T35" s="213"/>
      <c r="U35" s="614">
        <f>IF(W35="","",U34+1)</f>
        <v>3</v>
      </c>
      <c r="V35" s="614"/>
      <c r="W35" s="615" t="str">
        <f>IF('各会計、関係団体の財政状況及び健全化判断比率'!B29="","",'各会計、関係団体の財政状況及び健全化判断比率'!B29)</f>
        <v>介護保険特別会計</v>
      </c>
      <c r="X35" s="615"/>
      <c r="Y35" s="615"/>
      <c r="Z35" s="615"/>
      <c r="AA35" s="615"/>
      <c r="AB35" s="615"/>
      <c r="AC35" s="615"/>
      <c r="AD35" s="615"/>
      <c r="AE35" s="615"/>
      <c r="AF35" s="615"/>
      <c r="AG35" s="615"/>
      <c r="AH35" s="615"/>
      <c r="AI35" s="615"/>
      <c r="AJ35" s="615"/>
      <c r="AK35" s="615"/>
      <c r="AL35" s="213"/>
      <c r="AM35" s="614" t="str">
        <f t="shared" ref="AM35:AM43" si="0">IF(AO35="","",AM34+1)</f>
        <v/>
      </c>
      <c r="AN35" s="614"/>
      <c r="AO35" s="615"/>
      <c r="AP35" s="615"/>
      <c r="AQ35" s="615"/>
      <c r="AR35" s="615"/>
      <c r="AS35" s="615"/>
      <c r="AT35" s="615"/>
      <c r="AU35" s="615"/>
      <c r="AV35" s="615"/>
      <c r="AW35" s="615"/>
      <c r="AX35" s="615"/>
      <c r="AY35" s="615"/>
      <c r="AZ35" s="615"/>
      <c r="BA35" s="615"/>
      <c r="BB35" s="615"/>
      <c r="BC35" s="615"/>
      <c r="BD35" s="213"/>
      <c r="BE35" s="614">
        <f t="shared" ref="BE35:BE43" si="1">IF(BG35="","",BE34+1)</f>
        <v>6</v>
      </c>
      <c r="BF35" s="614"/>
      <c r="BG35" s="615" t="str">
        <f>IF('各会計、関係団体の財政状況及び健全化判断比率'!B32="","",'各会計、関係団体の財政状況及び健全化判断比率'!B32)</f>
        <v>公共下水道事業特別会計</v>
      </c>
      <c r="BH35" s="615"/>
      <c r="BI35" s="615"/>
      <c r="BJ35" s="615"/>
      <c r="BK35" s="615"/>
      <c r="BL35" s="615"/>
      <c r="BM35" s="615"/>
      <c r="BN35" s="615"/>
      <c r="BO35" s="615"/>
      <c r="BP35" s="615"/>
      <c r="BQ35" s="615"/>
      <c r="BR35" s="615"/>
      <c r="BS35" s="615"/>
      <c r="BT35" s="615"/>
      <c r="BU35" s="615"/>
      <c r="BV35" s="213"/>
      <c r="BW35" s="614">
        <f t="shared" ref="BW35:BW43" si="2">IF(BY35="","",BW34+1)</f>
        <v>8</v>
      </c>
      <c r="BX35" s="614"/>
      <c r="BY35" s="615" t="str">
        <f>IF('各会計、関係団体の財政状況及び健全化判断比率'!B69="","",'各会計、関係団体の財政状況及び健全化判断比率'!B69)</f>
        <v>千葉県後期高齢者医療広域連合（一般会計）</v>
      </c>
      <c r="BZ35" s="615"/>
      <c r="CA35" s="615"/>
      <c r="CB35" s="615"/>
      <c r="CC35" s="615"/>
      <c r="CD35" s="615"/>
      <c r="CE35" s="615"/>
      <c r="CF35" s="615"/>
      <c r="CG35" s="615"/>
      <c r="CH35" s="615"/>
      <c r="CI35" s="615"/>
      <c r="CJ35" s="615"/>
      <c r="CK35" s="615"/>
      <c r="CL35" s="615"/>
      <c r="CM35" s="615"/>
      <c r="CN35" s="213"/>
      <c r="CO35" s="614">
        <f t="shared" ref="CO35:CO43" si="3">IF(CQ35="","",CO34+1)</f>
        <v>16</v>
      </c>
      <c r="CP35" s="614"/>
      <c r="CQ35" s="615" t="str">
        <f>IF('各会計、関係団体の財政状況及び健全化判断比率'!BS8="","",'各会計、関係団体の財政状況及び健全化判断比率'!BS8)</f>
        <v>風和里しばやま</v>
      </c>
      <c r="CR35" s="615"/>
      <c r="CS35" s="615"/>
      <c r="CT35" s="615"/>
      <c r="CU35" s="615"/>
      <c r="CV35" s="615"/>
      <c r="CW35" s="615"/>
      <c r="CX35" s="615"/>
      <c r="CY35" s="615"/>
      <c r="CZ35" s="615"/>
      <c r="DA35" s="615"/>
      <c r="DB35" s="615"/>
      <c r="DC35" s="615"/>
      <c r="DD35" s="615"/>
      <c r="DE35" s="615"/>
      <c r="DF35" s="210"/>
      <c r="DG35" s="616" t="str">
        <f>IF('各会計、関係団体の財政状況及び健全化判断比率'!BR8="","",'各会計、関係団体の財政状況及び健全化判断比率'!BR8)</f>
        <v/>
      </c>
      <c r="DH35" s="616"/>
      <c r="DI35" s="217"/>
      <c r="DJ35" s="185"/>
      <c r="DK35" s="185"/>
      <c r="DL35" s="185"/>
      <c r="DM35" s="185"/>
      <c r="DN35" s="185"/>
      <c r="DO35" s="185"/>
    </row>
    <row r="36" spans="1:119" ht="32.25" customHeight="1">
      <c r="A36" s="186"/>
      <c r="B36" s="212"/>
      <c r="C36" s="614" t="str">
        <f>IF(E36="","",C35+1)</f>
        <v/>
      </c>
      <c r="D36" s="614"/>
      <c r="E36" s="615" t="str">
        <f>IF('各会計、関係団体の財政状況及び健全化判断比率'!B9="","",'各会計、関係団体の財政状況及び健全化判断比率'!B9)</f>
        <v/>
      </c>
      <c r="F36" s="615"/>
      <c r="G36" s="615"/>
      <c r="H36" s="615"/>
      <c r="I36" s="615"/>
      <c r="J36" s="615"/>
      <c r="K36" s="615"/>
      <c r="L36" s="615"/>
      <c r="M36" s="615"/>
      <c r="N36" s="615"/>
      <c r="O36" s="615"/>
      <c r="P36" s="615"/>
      <c r="Q36" s="615"/>
      <c r="R36" s="615"/>
      <c r="S36" s="615"/>
      <c r="T36" s="213"/>
      <c r="U36" s="614">
        <f t="shared" ref="U36:U43" si="4">IF(W36="","",U35+1)</f>
        <v>4</v>
      </c>
      <c r="V36" s="614"/>
      <c r="W36" s="615" t="str">
        <f>IF('各会計、関係団体の財政状況及び健全化判断比率'!B30="","",'各会計、関係団体の財政状況及び健全化判断比率'!B30)</f>
        <v>後期高齢者医療特別会計</v>
      </c>
      <c r="X36" s="615"/>
      <c r="Y36" s="615"/>
      <c r="Z36" s="615"/>
      <c r="AA36" s="615"/>
      <c r="AB36" s="615"/>
      <c r="AC36" s="615"/>
      <c r="AD36" s="615"/>
      <c r="AE36" s="615"/>
      <c r="AF36" s="615"/>
      <c r="AG36" s="615"/>
      <c r="AH36" s="615"/>
      <c r="AI36" s="615"/>
      <c r="AJ36" s="615"/>
      <c r="AK36" s="615"/>
      <c r="AL36" s="213"/>
      <c r="AM36" s="614" t="str">
        <f t="shared" si="0"/>
        <v/>
      </c>
      <c r="AN36" s="614"/>
      <c r="AO36" s="615"/>
      <c r="AP36" s="615"/>
      <c r="AQ36" s="615"/>
      <c r="AR36" s="615"/>
      <c r="AS36" s="615"/>
      <c r="AT36" s="615"/>
      <c r="AU36" s="615"/>
      <c r="AV36" s="615"/>
      <c r="AW36" s="615"/>
      <c r="AX36" s="615"/>
      <c r="AY36" s="615"/>
      <c r="AZ36" s="615"/>
      <c r="BA36" s="615"/>
      <c r="BB36" s="615"/>
      <c r="BC36" s="615"/>
      <c r="BD36" s="213"/>
      <c r="BE36" s="614" t="str">
        <f t="shared" si="1"/>
        <v/>
      </c>
      <c r="BF36" s="614"/>
      <c r="BG36" s="615"/>
      <c r="BH36" s="615"/>
      <c r="BI36" s="615"/>
      <c r="BJ36" s="615"/>
      <c r="BK36" s="615"/>
      <c r="BL36" s="615"/>
      <c r="BM36" s="615"/>
      <c r="BN36" s="615"/>
      <c r="BO36" s="615"/>
      <c r="BP36" s="615"/>
      <c r="BQ36" s="615"/>
      <c r="BR36" s="615"/>
      <c r="BS36" s="615"/>
      <c r="BT36" s="615"/>
      <c r="BU36" s="615"/>
      <c r="BV36" s="213"/>
      <c r="BW36" s="614">
        <f t="shared" si="2"/>
        <v>9</v>
      </c>
      <c r="BX36" s="614"/>
      <c r="BY36" s="615" t="str">
        <f>IF('各会計、関係団体の財政状況及び健全化判断比率'!B70="","",'各会計、関係団体の財政状況及び健全化判断比率'!B70)</f>
        <v>千葉県後期高齢者医療広域連合（後期高齢者医療特別会計）</v>
      </c>
      <c r="BZ36" s="615"/>
      <c r="CA36" s="615"/>
      <c r="CB36" s="615"/>
      <c r="CC36" s="615"/>
      <c r="CD36" s="615"/>
      <c r="CE36" s="615"/>
      <c r="CF36" s="615"/>
      <c r="CG36" s="615"/>
      <c r="CH36" s="615"/>
      <c r="CI36" s="615"/>
      <c r="CJ36" s="615"/>
      <c r="CK36" s="615"/>
      <c r="CL36" s="615"/>
      <c r="CM36" s="615"/>
      <c r="CN36" s="213"/>
      <c r="CO36" s="614" t="str">
        <f t="shared" si="3"/>
        <v/>
      </c>
      <c r="CP36" s="614"/>
      <c r="CQ36" s="615" t="str">
        <f>IF('各会計、関係団体の財政状況及び健全化判断比率'!BS9="","",'各会計、関係団体の財政状況及び健全化判断比率'!BS9)</f>
        <v/>
      </c>
      <c r="CR36" s="615"/>
      <c r="CS36" s="615"/>
      <c r="CT36" s="615"/>
      <c r="CU36" s="615"/>
      <c r="CV36" s="615"/>
      <c r="CW36" s="615"/>
      <c r="CX36" s="615"/>
      <c r="CY36" s="615"/>
      <c r="CZ36" s="615"/>
      <c r="DA36" s="615"/>
      <c r="DB36" s="615"/>
      <c r="DC36" s="615"/>
      <c r="DD36" s="615"/>
      <c r="DE36" s="615"/>
      <c r="DF36" s="210"/>
      <c r="DG36" s="616" t="str">
        <f>IF('各会計、関係団体の財政状況及び健全化判断比率'!BR9="","",'各会計、関係団体の財政状況及び健全化判断比率'!BR9)</f>
        <v/>
      </c>
      <c r="DH36" s="616"/>
      <c r="DI36" s="217"/>
      <c r="DJ36" s="185"/>
      <c r="DK36" s="185"/>
      <c r="DL36" s="185"/>
      <c r="DM36" s="185"/>
      <c r="DN36" s="185"/>
      <c r="DO36" s="185"/>
    </row>
    <row r="37" spans="1:119" ht="32.25" customHeight="1">
      <c r="A37" s="186"/>
      <c r="B37" s="212"/>
      <c r="C37" s="614" t="str">
        <f>IF(E37="","",C36+1)</f>
        <v/>
      </c>
      <c r="D37" s="614"/>
      <c r="E37" s="615" t="str">
        <f>IF('各会計、関係団体の財政状況及び健全化判断比率'!B10="","",'各会計、関係団体の財政状況及び健全化判断比率'!B10)</f>
        <v/>
      </c>
      <c r="F37" s="615"/>
      <c r="G37" s="615"/>
      <c r="H37" s="615"/>
      <c r="I37" s="615"/>
      <c r="J37" s="615"/>
      <c r="K37" s="615"/>
      <c r="L37" s="615"/>
      <c r="M37" s="615"/>
      <c r="N37" s="615"/>
      <c r="O37" s="615"/>
      <c r="P37" s="615"/>
      <c r="Q37" s="615"/>
      <c r="R37" s="615"/>
      <c r="S37" s="615"/>
      <c r="T37" s="213"/>
      <c r="U37" s="614" t="str">
        <f t="shared" si="4"/>
        <v/>
      </c>
      <c r="V37" s="614"/>
      <c r="W37" s="615"/>
      <c r="X37" s="615"/>
      <c r="Y37" s="615"/>
      <c r="Z37" s="615"/>
      <c r="AA37" s="615"/>
      <c r="AB37" s="615"/>
      <c r="AC37" s="615"/>
      <c r="AD37" s="615"/>
      <c r="AE37" s="615"/>
      <c r="AF37" s="615"/>
      <c r="AG37" s="615"/>
      <c r="AH37" s="615"/>
      <c r="AI37" s="615"/>
      <c r="AJ37" s="615"/>
      <c r="AK37" s="615"/>
      <c r="AL37" s="213"/>
      <c r="AM37" s="614" t="str">
        <f t="shared" si="0"/>
        <v/>
      </c>
      <c r="AN37" s="614"/>
      <c r="AO37" s="615"/>
      <c r="AP37" s="615"/>
      <c r="AQ37" s="615"/>
      <c r="AR37" s="615"/>
      <c r="AS37" s="615"/>
      <c r="AT37" s="615"/>
      <c r="AU37" s="615"/>
      <c r="AV37" s="615"/>
      <c r="AW37" s="615"/>
      <c r="AX37" s="615"/>
      <c r="AY37" s="615"/>
      <c r="AZ37" s="615"/>
      <c r="BA37" s="615"/>
      <c r="BB37" s="615"/>
      <c r="BC37" s="615"/>
      <c r="BD37" s="213"/>
      <c r="BE37" s="614" t="str">
        <f t="shared" si="1"/>
        <v/>
      </c>
      <c r="BF37" s="614"/>
      <c r="BG37" s="615"/>
      <c r="BH37" s="615"/>
      <c r="BI37" s="615"/>
      <c r="BJ37" s="615"/>
      <c r="BK37" s="615"/>
      <c r="BL37" s="615"/>
      <c r="BM37" s="615"/>
      <c r="BN37" s="615"/>
      <c r="BO37" s="615"/>
      <c r="BP37" s="615"/>
      <c r="BQ37" s="615"/>
      <c r="BR37" s="615"/>
      <c r="BS37" s="615"/>
      <c r="BT37" s="615"/>
      <c r="BU37" s="615"/>
      <c r="BV37" s="213"/>
      <c r="BW37" s="614">
        <f t="shared" si="2"/>
        <v>10</v>
      </c>
      <c r="BX37" s="614"/>
      <c r="BY37" s="615" t="str">
        <f>IF('各会計、関係団体の財政状況及び健全化判断比率'!B71="","",'各会計、関係団体の財政状況及び健全化判断比率'!B71)</f>
        <v>山武郡市環境衛生組合（一般会計）</v>
      </c>
      <c r="BZ37" s="615"/>
      <c r="CA37" s="615"/>
      <c r="CB37" s="615"/>
      <c r="CC37" s="615"/>
      <c r="CD37" s="615"/>
      <c r="CE37" s="615"/>
      <c r="CF37" s="615"/>
      <c r="CG37" s="615"/>
      <c r="CH37" s="615"/>
      <c r="CI37" s="615"/>
      <c r="CJ37" s="615"/>
      <c r="CK37" s="615"/>
      <c r="CL37" s="615"/>
      <c r="CM37" s="615"/>
      <c r="CN37" s="213"/>
      <c r="CO37" s="614" t="str">
        <f t="shared" si="3"/>
        <v/>
      </c>
      <c r="CP37" s="614"/>
      <c r="CQ37" s="615" t="str">
        <f>IF('各会計、関係団体の財政状況及び健全化判断比率'!BS10="","",'各会計、関係団体の財政状況及び健全化判断比率'!BS10)</f>
        <v/>
      </c>
      <c r="CR37" s="615"/>
      <c r="CS37" s="615"/>
      <c r="CT37" s="615"/>
      <c r="CU37" s="615"/>
      <c r="CV37" s="615"/>
      <c r="CW37" s="615"/>
      <c r="CX37" s="615"/>
      <c r="CY37" s="615"/>
      <c r="CZ37" s="615"/>
      <c r="DA37" s="615"/>
      <c r="DB37" s="615"/>
      <c r="DC37" s="615"/>
      <c r="DD37" s="615"/>
      <c r="DE37" s="615"/>
      <c r="DF37" s="210"/>
      <c r="DG37" s="616" t="str">
        <f>IF('各会計、関係団体の財政状況及び健全化判断比率'!BR10="","",'各会計、関係団体の財政状況及び健全化判断比率'!BR10)</f>
        <v/>
      </c>
      <c r="DH37" s="616"/>
      <c r="DI37" s="217"/>
      <c r="DJ37" s="185"/>
      <c r="DK37" s="185"/>
      <c r="DL37" s="185"/>
      <c r="DM37" s="185"/>
      <c r="DN37" s="185"/>
      <c r="DO37" s="185"/>
    </row>
    <row r="38" spans="1:119" ht="32.25" customHeight="1">
      <c r="A38" s="186"/>
      <c r="B38" s="212"/>
      <c r="C38" s="614" t="str">
        <f t="shared" ref="C38:C43" si="5">IF(E38="","",C37+1)</f>
        <v/>
      </c>
      <c r="D38" s="614"/>
      <c r="E38" s="615" t="str">
        <f>IF('各会計、関係団体の財政状況及び健全化判断比率'!B11="","",'各会計、関係団体の財政状況及び健全化判断比率'!B11)</f>
        <v/>
      </c>
      <c r="F38" s="615"/>
      <c r="G38" s="615"/>
      <c r="H38" s="615"/>
      <c r="I38" s="615"/>
      <c r="J38" s="615"/>
      <c r="K38" s="615"/>
      <c r="L38" s="615"/>
      <c r="M38" s="615"/>
      <c r="N38" s="615"/>
      <c r="O38" s="615"/>
      <c r="P38" s="615"/>
      <c r="Q38" s="615"/>
      <c r="R38" s="615"/>
      <c r="S38" s="615"/>
      <c r="T38" s="213"/>
      <c r="U38" s="614" t="str">
        <f t="shared" si="4"/>
        <v/>
      </c>
      <c r="V38" s="614"/>
      <c r="W38" s="615"/>
      <c r="X38" s="615"/>
      <c r="Y38" s="615"/>
      <c r="Z38" s="615"/>
      <c r="AA38" s="615"/>
      <c r="AB38" s="615"/>
      <c r="AC38" s="615"/>
      <c r="AD38" s="615"/>
      <c r="AE38" s="615"/>
      <c r="AF38" s="615"/>
      <c r="AG38" s="615"/>
      <c r="AH38" s="615"/>
      <c r="AI38" s="615"/>
      <c r="AJ38" s="615"/>
      <c r="AK38" s="615"/>
      <c r="AL38" s="213"/>
      <c r="AM38" s="614" t="str">
        <f t="shared" si="0"/>
        <v/>
      </c>
      <c r="AN38" s="614"/>
      <c r="AO38" s="615"/>
      <c r="AP38" s="615"/>
      <c r="AQ38" s="615"/>
      <c r="AR38" s="615"/>
      <c r="AS38" s="615"/>
      <c r="AT38" s="615"/>
      <c r="AU38" s="615"/>
      <c r="AV38" s="615"/>
      <c r="AW38" s="615"/>
      <c r="AX38" s="615"/>
      <c r="AY38" s="615"/>
      <c r="AZ38" s="615"/>
      <c r="BA38" s="615"/>
      <c r="BB38" s="615"/>
      <c r="BC38" s="615"/>
      <c r="BD38" s="213"/>
      <c r="BE38" s="614" t="str">
        <f t="shared" si="1"/>
        <v/>
      </c>
      <c r="BF38" s="614"/>
      <c r="BG38" s="615"/>
      <c r="BH38" s="615"/>
      <c r="BI38" s="615"/>
      <c r="BJ38" s="615"/>
      <c r="BK38" s="615"/>
      <c r="BL38" s="615"/>
      <c r="BM38" s="615"/>
      <c r="BN38" s="615"/>
      <c r="BO38" s="615"/>
      <c r="BP38" s="615"/>
      <c r="BQ38" s="615"/>
      <c r="BR38" s="615"/>
      <c r="BS38" s="615"/>
      <c r="BT38" s="615"/>
      <c r="BU38" s="615"/>
      <c r="BV38" s="213"/>
      <c r="BW38" s="614">
        <f t="shared" si="2"/>
        <v>11</v>
      </c>
      <c r="BX38" s="614"/>
      <c r="BY38" s="615" t="str">
        <f>IF('各会計、関係団体の財政状況及び健全化判断比率'!B72="","",'各会計、関係団体の財政状況及び健全化判断比率'!B72)</f>
        <v>千葉県市町村総合事務組合（一般会計）</v>
      </c>
      <c r="BZ38" s="615"/>
      <c r="CA38" s="615"/>
      <c r="CB38" s="615"/>
      <c r="CC38" s="615"/>
      <c r="CD38" s="615"/>
      <c r="CE38" s="615"/>
      <c r="CF38" s="615"/>
      <c r="CG38" s="615"/>
      <c r="CH38" s="615"/>
      <c r="CI38" s="615"/>
      <c r="CJ38" s="615"/>
      <c r="CK38" s="615"/>
      <c r="CL38" s="615"/>
      <c r="CM38" s="615"/>
      <c r="CN38" s="213"/>
      <c r="CO38" s="614" t="str">
        <f t="shared" si="3"/>
        <v/>
      </c>
      <c r="CP38" s="614"/>
      <c r="CQ38" s="615" t="str">
        <f>IF('各会計、関係団体の財政状況及び健全化判断比率'!BS11="","",'各会計、関係団体の財政状況及び健全化判断比率'!BS11)</f>
        <v/>
      </c>
      <c r="CR38" s="615"/>
      <c r="CS38" s="615"/>
      <c r="CT38" s="615"/>
      <c r="CU38" s="615"/>
      <c r="CV38" s="615"/>
      <c r="CW38" s="615"/>
      <c r="CX38" s="615"/>
      <c r="CY38" s="615"/>
      <c r="CZ38" s="615"/>
      <c r="DA38" s="615"/>
      <c r="DB38" s="615"/>
      <c r="DC38" s="615"/>
      <c r="DD38" s="615"/>
      <c r="DE38" s="615"/>
      <c r="DF38" s="210"/>
      <c r="DG38" s="616" t="str">
        <f>IF('各会計、関係団体の財政状況及び健全化判断比率'!BR11="","",'各会計、関係団体の財政状況及び健全化判断比率'!BR11)</f>
        <v/>
      </c>
      <c r="DH38" s="616"/>
      <c r="DI38" s="217"/>
      <c r="DJ38" s="185"/>
      <c r="DK38" s="185"/>
      <c r="DL38" s="185"/>
      <c r="DM38" s="185"/>
      <c r="DN38" s="185"/>
      <c r="DO38" s="185"/>
    </row>
    <row r="39" spans="1:119" ht="32.25" customHeight="1">
      <c r="A39" s="186"/>
      <c r="B39" s="212"/>
      <c r="C39" s="614" t="str">
        <f t="shared" si="5"/>
        <v/>
      </c>
      <c r="D39" s="614"/>
      <c r="E39" s="615" t="str">
        <f>IF('各会計、関係団体の財政状況及び健全化判断比率'!B12="","",'各会計、関係団体の財政状況及び健全化判断比率'!B12)</f>
        <v/>
      </c>
      <c r="F39" s="615"/>
      <c r="G39" s="615"/>
      <c r="H39" s="615"/>
      <c r="I39" s="615"/>
      <c r="J39" s="615"/>
      <c r="K39" s="615"/>
      <c r="L39" s="615"/>
      <c r="M39" s="615"/>
      <c r="N39" s="615"/>
      <c r="O39" s="615"/>
      <c r="P39" s="615"/>
      <c r="Q39" s="615"/>
      <c r="R39" s="615"/>
      <c r="S39" s="615"/>
      <c r="T39" s="213"/>
      <c r="U39" s="614" t="str">
        <f t="shared" si="4"/>
        <v/>
      </c>
      <c r="V39" s="614"/>
      <c r="W39" s="615"/>
      <c r="X39" s="615"/>
      <c r="Y39" s="615"/>
      <c r="Z39" s="615"/>
      <c r="AA39" s="615"/>
      <c r="AB39" s="615"/>
      <c r="AC39" s="615"/>
      <c r="AD39" s="615"/>
      <c r="AE39" s="615"/>
      <c r="AF39" s="615"/>
      <c r="AG39" s="615"/>
      <c r="AH39" s="615"/>
      <c r="AI39" s="615"/>
      <c r="AJ39" s="615"/>
      <c r="AK39" s="615"/>
      <c r="AL39" s="213"/>
      <c r="AM39" s="614" t="str">
        <f t="shared" si="0"/>
        <v/>
      </c>
      <c r="AN39" s="614"/>
      <c r="AO39" s="615"/>
      <c r="AP39" s="615"/>
      <c r="AQ39" s="615"/>
      <c r="AR39" s="615"/>
      <c r="AS39" s="615"/>
      <c r="AT39" s="615"/>
      <c r="AU39" s="615"/>
      <c r="AV39" s="615"/>
      <c r="AW39" s="615"/>
      <c r="AX39" s="615"/>
      <c r="AY39" s="615"/>
      <c r="AZ39" s="615"/>
      <c r="BA39" s="615"/>
      <c r="BB39" s="615"/>
      <c r="BC39" s="615"/>
      <c r="BD39" s="213"/>
      <c r="BE39" s="614" t="str">
        <f t="shared" si="1"/>
        <v/>
      </c>
      <c r="BF39" s="614"/>
      <c r="BG39" s="615"/>
      <c r="BH39" s="615"/>
      <c r="BI39" s="615"/>
      <c r="BJ39" s="615"/>
      <c r="BK39" s="615"/>
      <c r="BL39" s="615"/>
      <c r="BM39" s="615"/>
      <c r="BN39" s="615"/>
      <c r="BO39" s="615"/>
      <c r="BP39" s="615"/>
      <c r="BQ39" s="615"/>
      <c r="BR39" s="615"/>
      <c r="BS39" s="615"/>
      <c r="BT39" s="615"/>
      <c r="BU39" s="615"/>
      <c r="BV39" s="213"/>
      <c r="BW39" s="614">
        <f t="shared" si="2"/>
        <v>12</v>
      </c>
      <c r="BX39" s="614"/>
      <c r="BY39" s="615" t="str">
        <f>IF('各会計、関係団体の財政状況及び健全化判断比率'!B73="","",'各会計、関係団体の財政状況及び健全化判断比率'!B73)</f>
        <v>千葉県市町村総合事務組合（千葉県自治会館管理運営特別会計）</v>
      </c>
      <c r="BZ39" s="615"/>
      <c r="CA39" s="615"/>
      <c r="CB39" s="615"/>
      <c r="CC39" s="615"/>
      <c r="CD39" s="615"/>
      <c r="CE39" s="615"/>
      <c r="CF39" s="615"/>
      <c r="CG39" s="615"/>
      <c r="CH39" s="615"/>
      <c r="CI39" s="615"/>
      <c r="CJ39" s="615"/>
      <c r="CK39" s="615"/>
      <c r="CL39" s="615"/>
      <c r="CM39" s="615"/>
      <c r="CN39" s="213"/>
      <c r="CO39" s="614" t="str">
        <f t="shared" si="3"/>
        <v/>
      </c>
      <c r="CP39" s="614"/>
      <c r="CQ39" s="615" t="str">
        <f>IF('各会計、関係団体の財政状況及び健全化判断比率'!BS12="","",'各会計、関係団体の財政状況及び健全化判断比率'!BS12)</f>
        <v/>
      </c>
      <c r="CR39" s="615"/>
      <c r="CS39" s="615"/>
      <c r="CT39" s="615"/>
      <c r="CU39" s="615"/>
      <c r="CV39" s="615"/>
      <c r="CW39" s="615"/>
      <c r="CX39" s="615"/>
      <c r="CY39" s="615"/>
      <c r="CZ39" s="615"/>
      <c r="DA39" s="615"/>
      <c r="DB39" s="615"/>
      <c r="DC39" s="615"/>
      <c r="DD39" s="615"/>
      <c r="DE39" s="615"/>
      <c r="DF39" s="210"/>
      <c r="DG39" s="616" t="str">
        <f>IF('各会計、関係団体の財政状況及び健全化判断比率'!BR12="","",'各会計、関係団体の財政状況及び健全化判断比率'!BR12)</f>
        <v/>
      </c>
      <c r="DH39" s="616"/>
      <c r="DI39" s="217"/>
      <c r="DJ39" s="185"/>
      <c r="DK39" s="185"/>
      <c r="DL39" s="185"/>
      <c r="DM39" s="185"/>
      <c r="DN39" s="185"/>
      <c r="DO39" s="185"/>
    </row>
    <row r="40" spans="1:119" ht="32.25" customHeight="1">
      <c r="A40" s="186"/>
      <c r="B40" s="212"/>
      <c r="C40" s="614" t="str">
        <f t="shared" si="5"/>
        <v/>
      </c>
      <c r="D40" s="614"/>
      <c r="E40" s="615" t="str">
        <f>IF('各会計、関係団体の財政状況及び健全化判断比率'!B13="","",'各会計、関係団体の財政状況及び健全化判断比率'!B13)</f>
        <v/>
      </c>
      <c r="F40" s="615"/>
      <c r="G40" s="615"/>
      <c r="H40" s="615"/>
      <c r="I40" s="615"/>
      <c r="J40" s="615"/>
      <c r="K40" s="615"/>
      <c r="L40" s="615"/>
      <c r="M40" s="615"/>
      <c r="N40" s="615"/>
      <c r="O40" s="615"/>
      <c r="P40" s="615"/>
      <c r="Q40" s="615"/>
      <c r="R40" s="615"/>
      <c r="S40" s="615"/>
      <c r="T40" s="213"/>
      <c r="U40" s="614" t="str">
        <f t="shared" si="4"/>
        <v/>
      </c>
      <c r="V40" s="614"/>
      <c r="W40" s="615"/>
      <c r="X40" s="615"/>
      <c r="Y40" s="615"/>
      <c r="Z40" s="615"/>
      <c r="AA40" s="615"/>
      <c r="AB40" s="615"/>
      <c r="AC40" s="615"/>
      <c r="AD40" s="615"/>
      <c r="AE40" s="615"/>
      <c r="AF40" s="615"/>
      <c r="AG40" s="615"/>
      <c r="AH40" s="615"/>
      <c r="AI40" s="615"/>
      <c r="AJ40" s="615"/>
      <c r="AK40" s="615"/>
      <c r="AL40" s="213"/>
      <c r="AM40" s="614" t="str">
        <f t="shared" si="0"/>
        <v/>
      </c>
      <c r="AN40" s="614"/>
      <c r="AO40" s="615"/>
      <c r="AP40" s="615"/>
      <c r="AQ40" s="615"/>
      <c r="AR40" s="615"/>
      <c r="AS40" s="615"/>
      <c r="AT40" s="615"/>
      <c r="AU40" s="615"/>
      <c r="AV40" s="615"/>
      <c r="AW40" s="615"/>
      <c r="AX40" s="615"/>
      <c r="AY40" s="615"/>
      <c r="AZ40" s="615"/>
      <c r="BA40" s="615"/>
      <c r="BB40" s="615"/>
      <c r="BC40" s="615"/>
      <c r="BD40" s="213"/>
      <c r="BE40" s="614" t="str">
        <f t="shared" si="1"/>
        <v/>
      </c>
      <c r="BF40" s="614"/>
      <c r="BG40" s="615"/>
      <c r="BH40" s="615"/>
      <c r="BI40" s="615"/>
      <c r="BJ40" s="615"/>
      <c r="BK40" s="615"/>
      <c r="BL40" s="615"/>
      <c r="BM40" s="615"/>
      <c r="BN40" s="615"/>
      <c r="BO40" s="615"/>
      <c r="BP40" s="615"/>
      <c r="BQ40" s="615"/>
      <c r="BR40" s="615"/>
      <c r="BS40" s="615"/>
      <c r="BT40" s="615"/>
      <c r="BU40" s="615"/>
      <c r="BV40" s="213"/>
      <c r="BW40" s="614">
        <f t="shared" si="2"/>
        <v>13</v>
      </c>
      <c r="BX40" s="614"/>
      <c r="BY40" s="615" t="str">
        <f>IF('各会計、関係団体の財政状況及び健全化判断比率'!B74="","",'各会計、関係団体の財政状況及び健全化判断比率'!B74)</f>
        <v>千葉県市町村総合事務組合（千葉県自治研修センター特別会計）</v>
      </c>
      <c r="BZ40" s="615"/>
      <c r="CA40" s="615"/>
      <c r="CB40" s="615"/>
      <c r="CC40" s="615"/>
      <c r="CD40" s="615"/>
      <c r="CE40" s="615"/>
      <c r="CF40" s="615"/>
      <c r="CG40" s="615"/>
      <c r="CH40" s="615"/>
      <c r="CI40" s="615"/>
      <c r="CJ40" s="615"/>
      <c r="CK40" s="615"/>
      <c r="CL40" s="615"/>
      <c r="CM40" s="615"/>
      <c r="CN40" s="213"/>
      <c r="CO40" s="614" t="str">
        <f t="shared" si="3"/>
        <v/>
      </c>
      <c r="CP40" s="614"/>
      <c r="CQ40" s="615" t="str">
        <f>IF('各会計、関係団体の財政状況及び健全化判断比率'!BS13="","",'各会計、関係団体の財政状況及び健全化判断比率'!BS13)</f>
        <v/>
      </c>
      <c r="CR40" s="615"/>
      <c r="CS40" s="615"/>
      <c r="CT40" s="615"/>
      <c r="CU40" s="615"/>
      <c r="CV40" s="615"/>
      <c r="CW40" s="615"/>
      <c r="CX40" s="615"/>
      <c r="CY40" s="615"/>
      <c r="CZ40" s="615"/>
      <c r="DA40" s="615"/>
      <c r="DB40" s="615"/>
      <c r="DC40" s="615"/>
      <c r="DD40" s="615"/>
      <c r="DE40" s="615"/>
      <c r="DF40" s="210"/>
      <c r="DG40" s="616" t="str">
        <f>IF('各会計、関係団体の財政状況及び健全化判断比率'!BR13="","",'各会計、関係団体の財政状況及び健全化判断比率'!BR13)</f>
        <v/>
      </c>
      <c r="DH40" s="616"/>
      <c r="DI40" s="217"/>
      <c r="DJ40" s="185"/>
      <c r="DK40" s="185"/>
      <c r="DL40" s="185"/>
      <c r="DM40" s="185"/>
      <c r="DN40" s="185"/>
      <c r="DO40" s="185"/>
    </row>
    <row r="41" spans="1:119" ht="32.25" customHeight="1">
      <c r="A41" s="186"/>
      <c r="B41" s="212"/>
      <c r="C41" s="614" t="str">
        <f t="shared" si="5"/>
        <v/>
      </c>
      <c r="D41" s="614"/>
      <c r="E41" s="615" t="str">
        <f>IF('各会計、関係団体の財政状況及び健全化判断比率'!B14="","",'各会計、関係団体の財政状況及び健全化判断比率'!B14)</f>
        <v/>
      </c>
      <c r="F41" s="615"/>
      <c r="G41" s="615"/>
      <c r="H41" s="615"/>
      <c r="I41" s="615"/>
      <c r="J41" s="615"/>
      <c r="K41" s="615"/>
      <c r="L41" s="615"/>
      <c r="M41" s="615"/>
      <c r="N41" s="615"/>
      <c r="O41" s="615"/>
      <c r="P41" s="615"/>
      <c r="Q41" s="615"/>
      <c r="R41" s="615"/>
      <c r="S41" s="615"/>
      <c r="T41" s="213"/>
      <c r="U41" s="614" t="str">
        <f t="shared" si="4"/>
        <v/>
      </c>
      <c r="V41" s="614"/>
      <c r="W41" s="615"/>
      <c r="X41" s="615"/>
      <c r="Y41" s="615"/>
      <c r="Z41" s="615"/>
      <c r="AA41" s="615"/>
      <c r="AB41" s="615"/>
      <c r="AC41" s="615"/>
      <c r="AD41" s="615"/>
      <c r="AE41" s="615"/>
      <c r="AF41" s="615"/>
      <c r="AG41" s="615"/>
      <c r="AH41" s="615"/>
      <c r="AI41" s="615"/>
      <c r="AJ41" s="615"/>
      <c r="AK41" s="615"/>
      <c r="AL41" s="213"/>
      <c r="AM41" s="614" t="str">
        <f t="shared" si="0"/>
        <v/>
      </c>
      <c r="AN41" s="614"/>
      <c r="AO41" s="615"/>
      <c r="AP41" s="615"/>
      <c r="AQ41" s="615"/>
      <c r="AR41" s="615"/>
      <c r="AS41" s="615"/>
      <c r="AT41" s="615"/>
      <c r="AU41" s="615"/>
      <c r="AV41" s="615"/>
      <c r="AW41" s="615"/>
      <c r="AX41" s="615"/>
      <c r="AY41" s="615"/>
      <c r="AZ41" s="615"/>
      <c r="BA41" s="615"/>
      <c r="BB41" s="615"/>
      <c r="BC41" s="615"/>
      <c r="BD41" s="213"/>
      <c r="BE41" s="614" t="str">
        <f t="shared" si="1"/>
        <v/>
      </c>
      <c r="BF41" s="614"/>
      <c r="BG41" s="615"/>
      <c r="BH41" s="615"/>
      <c r="BI41" s="615"/>
      <c r="BJ41" s="615"/>
      <c r="BK41" s="615"/>
      <c r="BL41" s="615"/>
      <c r="BM41" s="615"/>
      <c r="BN41" s="615"/>
      <c r="BO41" s="615"/>
      <c r="BP41" s="615"/>
      <c r="BQ41" s="615"/>
      <c r="BR41" s="615"/>
      <c r="BS41" s="615"/>
      <c r="BT41" s="615"/>
      <c r="BU41" s="615"/>
      <c r="BV41" s="213"/>
      <c r="BW41" s="614">
        <f t="shared" si="2"/>
        <v>14</v>
      </c>
      <c r="BX41" s="614"/>
      <c r="BY41" s="615" t="str">
        <f>IF('各会計、関係団体の財政状況及び健全化判断比率'!B75="","",'各会計、関係団体の財政状況及び健全化判断比率'!B75)</f>
        <v>千葉県市町村総合事務組合（千葉県市町村交通災害共済特別会計）</v>
      </c>
      <c r="BZ41" s="615"/>
      <c r="CA41" s="615"/>
      <c r="CB41" s="615"/>
      <c r="CC41" s="615"/>
      <c r="CD41" s="615"/>
      <c r="CE41" s="615"/>
      <c r="CF41" s="615"/>
      <c r="CG41" s="615"/>
      <c r="CH41" s="615"/>
      <c r="CI41" s="615"/>
      <c r="CJ41" s="615"/>
      <c r="CK41" s="615"/>
      <c r="CL41" s="615"/>
      <c r="CM41" s="615"/>
      <c r="CN41" s="213"/>
      <c r="CO41" s="614" t="str">
        <f t="shared" si="3"/>
        <v/>
      </c>
      <c r="CP41" s="614"/>
      <c r="CQ41" s="615" t="str">
        <f>IF('各会計、関係団体の財政状況及び健全化判断比率'!BS14="","",'各会計、関係団体の財政状況及び健全化判断比率'!BS14)</f>
        <v/>
      </c>
      <c r="CR41" s="615"/>
      <c r="CS41" s="615"/>
      <c r="CT41" s="615"/>
      <c r="CU41" s="615"/>
      <c r="CV41" s="615"/>
      <c r="CW41" s="615"/>
      <c r="CX41" s="615"/>
      <c r="CY41" s="615"/>
      <c r="CZ41" s="615"/>
      <c r="DA41" s="615"/>
      <c r="DB41" s="615"/>
      <c r="DC41" s="615"/>
      <c r="DD41" s="615"/>
      <c r="DE41" s="615"/>
      <c r="DF41" s="210"/>
      <c r="DG41" s="616" t="str">
        <f>IF('各会計、関係団体の財政状況及び健全化判断比率'!BR14="","",'各会計、関係団体の財政状況及び健全化判断比率'!BR14)</f>
        <v/>
      </c>
      <c r="DH41" s="616"/>
      <c r="DI41" s="217"/>
      <c r="DJ41" s="185"/>
      <c r="DK41" s="185"/>
      <c r="DL41" s="185"/>
      <c r="DM41" s="185"/>
      <c r="DN41" s="185"/>
      <c r="DO41" s="185"/>
    </row>
    <row r="42" spans="1:119" ht="32.25" customHeight="1">
      <c r="A42" s="185"/>
      <c r="B42" s="212"/>
      <c r="C42" s="614" t="str">
        <f t="shared" si="5"/>
        <v/>
      </c>
      <c r="D42" s="614"/>
      <c r="E42" s="615" t="str">
        <f>IF('各会計、関係団体の財政状況及び健全化判断比率'!B15="","",'各会計、関係団体の財政状況及び健全化判断比率'!B15)</f>
        <v/>
      </c>
      <c r="F42" s="615"/>
      <c r="G42" s="615"/>
      <c r="H42" s="615"/>
      <c r="I42" s="615"/>
      <c r="J42" s="615"/>
      <c r="K42" s="615"/>
      <c r="L42" s="615"/>
      <c r="M42" s="615"/>
      <c r="N42" s="615"/>
      <c r="O42" s="615"/>
      <c r="P42" s="615"/>
      <c r="Q42" s="615"/>
      <c r="R42" s="615"/>
      <c r="S42" s="615"/>
      <c r="T42" s="213"/>
      <c r="U42" s="614" t="str">
        <f t="shared" si="4"/>
        <v/>
      </c>
      <c r="V42" s="614"/>
      <c r="W42" s="615"/>
      <c r="X42" s="615"/>
      <c r="Y42" s="615"/>
      <c r="Z42" s="615"/>
      <c r="AA42" s="615"/>
      <c r="AB42" s="615"/>
      <c r="AC42" s="615"/>
      <c r="AD42" s="615"/>
      <c r="AE42" s="615"/>
      <c r="AF42" s="615"/>
      <c r="AG42" s="615"/>
      <c r="AH42" s="615"/>
      <c r="AI42" s="615"/>
      <c r="AJ42" s="615"/>
      <c r="AK42" s="615"/>
      <c r="AL42" s="213"/>
      <c r="AM42" s="614" t="str">
        <f t="shared" si="0"/>
        <v/>
      </c>
      <c r="AN42" s="614"/>
      <c r="AO42" s="615"/>
      <c r="AP42" s="615"/>
      <c r="AQ42" s="615"/>
      <c r="AR42" s="615"/>
      <c r="AS42" s="615"/>
      <c r="AT42" s="615"/>
      <c r="AU42" s="615"/>
      <c r="AV42" s="615"/>
      <c r="AW42" s="615"/>
      <c r="AX42" s="615"/>
      <c r="AY42" s="615"/>
      <c r="AZ42" s="615"/>
      <c r="BA42" s="615"/>
      <c r="BB42" s="615"/>
      <c r="BC42" s="615"/>
      <c r="BD42" s="213"/>
      <c r="BE42" s="614" t="str">
        <f t="shared" si="1"/>
        <v/>
      </c>
      <c r="BF42" s="614"/>
      <c r="BG42" s="615"/>
      <c r="BH42" s="615"/>
      <c r="BI42" s="615"/>
      <c r="BJ42" s="615"/>
      <c r="BK42" s="615"/>
      <c r="BL42" s="615"/>
      <c r="BM42" s="615"/>
      <c r="BN42" s="615"/>
      <c r="BO42" s="615"/>
      <c r="BP42" s="615"/>
      <c r="BQ42" s="615"/>
      <c r="BR42" s="615"/>
      <c r="BS42" s="615"/>
      <c r="BT42" s="615"/>
      <c r="BU42" s="615"/>
      <c r="BV42" s="213"/>
      <c r="BW42" s="614" t="str">
        <f t="shared" si="2"/>
        <v/>
      </c>
      <c r="BX42" s="614"/>
      <c r="BY42" s="615" t="str">
        <f>IF('各会計、関係団体の財政状況及び健全化判断比率'!B76="","",'各会計、関係団体の財政状況及び健全化判断比率'!B76)</f>
        <v/>
      </c>
      <c r="BZ42" s="615"/>
      <c r="CA42" s="615"/>
      <c r="CB42" s="615"/>
      <c r="CC42" s="615"/>
      <c r="CD42" s="615"/>
      <c r="CE42" s="615"/>
      <c r="CF42" s="615"/>
      <c r="CG42" s="615"/>
      <c r="CH42" s="615"/>
      <c r="CI42" s="615"/>
      <c r="CJ42" s="615"/>
      <c r="CK42" s="615"/>
      <c r="CL42" s="615"/>
      <c r="CM42" s="615"/>
      <c r="CN42" s="213"/>
      <c r="CO42" s="614" t="str">
        <f t="shared" si="3"/>
        <v/>
      </c>
      <c r="CP42" s="614"/>
      <c r="CQ42" s="615" t="str">
        <f>IF('各会計、関係団体の財政状況及び健全化判断比率'!BS15="","",'各会計、関係団体の財政状況及び健全化判断比率'!BS15)</f>
        <v/>
      </c>
      <c r="CR42" s="615"/>
      <c r="CS42" s="615"/>
      <c r="CT42" s="615"/>
      <c r="CU42" s="615"/>
      <c r="CV42" s="615"/>
      <c r="CW42" s="615"/>
      <c r="CX42" s="615"/>
      <c r="CY42" s="615"/>
      <c r="CZ42" s="615"/>
      <c r="DA42" s="615"/>
      <c r="DB42" s="615"/>
      <c r="DC42" s="615"/>
      <c r="DD42" s="615"/>
      <c r="DE42" s="615"/>
      <c r="DF42" s="210"/>
      <c r="DG42" s="616" t="str">
        <f>IF('各会計、関係団体の財政状況及び健全化判断比率'!BR15="","",'各会計、関係団体の財政状況及び健全化判断比率'!BR15)</f>
        <v/>
      </c>
      <c r="DH42" s="616"/>
      <c r="DI42" s="217"/>
      <c r="DJ42" s="185"/>
      <c r="DK42" s="185"/>
      <c r="DL42" s="185"/>
      <c r="DM42" s="185"/>
      <c r="DN42" s="185"/>
      <c r="DO42" s="185"/>
    </row>
    <row r="43" spans="1:119" ht="32.25" customHeight="1">
      <c r="A43" s="185"/>
      <c r="B43" s="212"/>
      <c r="C43" s="614" t="str">
        <f t="shared" si="5"/>
        <v/>
      </c>
      <c r="D43" s="614"/>
      <c r="E43" s="615" t="str">
        <f>IF('各会計、関係団体の財政状況及び健全化判断比率'!B16="","",'各会計、関係団体の財政状況及び健全化判断比率'!B16)</f>
        <v/>
      </c>
      <c r="F43" s="615"/>
      <c r="G43" s="615"/>
      <c r="H43" s="615"/>
      <c r="I43" s="615"/>
      <c r="J43" s="615"/>
      <c r="K43" s="615"/>
      <c r="L43" s="615"/>
      <c r="M43" s="615"/>
      <c r="N43" s="615"/>
      <c r="O43" s="615"/>
      <c r="P43" s="615"/>
      <c r="Q43" s="615"/>
      <c r="R43" s="615"/>
      <c r="S43" s="615"/>
      <c r="T43" s="213"/>
      <c r="U43" s="614" t="str">
        <f t="shared" si="4"/>
        <v/>
      </c>
      <c r="V43" s="614"/>
      <c r="W43" s="615"/>
      <c r="X43" s="615"/>
      <c r="Y43" s="615"/>
      <c r="Z43" s="615"/>
      <c r="AA43" s="615"/>
      <c r="AB43" s="615"/>
      <c r="AC43" s="615"/>
      <c r="AD43" s="615"/>
      <c r="AE43" s="615"/>
      <c r="AF43" s="615"/>
      <c r="AG43" s="615"/>
      <c r="AH43" s="615"/>
      <c r="AI43" s="615"/>
      <c r="AJ43" s="615"/>
      <c r="AK43" s="615"/>
      <c r="AL43" s="213"/>
      <c r="AM43" s="614" t="str">
        <f t="shared" si="0"/>
        <v/>
      </c>
      <c r="AN43" s="614"/>
      <c r="AO43" s="615"/>
      <c r="AP43" s="615"/>
      <c r="AQ43" s="615"/>
      <c r="AR43" s="615"/>
      <c r="AS43" s="615"/>
      <c r="AT43" s="615"/>
      <c r="AU43" s="615"/>
      <c r="AV43" s="615"/>
      <c r="AW43" s="615"/>
      <c r="AX43" s="615"/>
      <c r="AY43" s="615"/>
      <c r="AZ43" s="615"/>
      <c r="BA43" s="615"/>
      <c r="BB43" s="615"/>
      <c r="BC43" s="615"/>
      <c r="BD43" s="213"/>
      <c r="BE43" s="614" t="str">
        <f t="shared" si="1"/>
        <v/>
      </c>
      <c r="BF43" s="614"/>
      <c r="BG43" s="615"/>
      <c r="BH43" s="615"/>
      <c r="BI43" s="615"/>
      <c r="BJ43" s="615"/>
      <c r="BK43" s="615"/>
      <c r="BL43" s="615"/>
      <c r="BM43" s="615"/>
      <c r="BN43" s="615"/>
      <c r="BO43" s="615"/>
      <c r="BP43" s="615"/>
      <c r="BQ43" s="615"/>
      <c r="BR43" s="615"/>
      <c r="BS43" s="615"/>
      <c r="BT43" s="615"/>
      <c r="BU43" s="615"/>
      <c r="BV43" s="213"/>
      <c r="BW43" s="614" t="str">
        <f t="shared" si="2"/>
        <v/>
      </c>
      <c r="BX43" s="614"/>
      <c r="BY43" s="615" t="str">
        <f>IF('各会計、関係団体の財政状況及び健全化判断比率'!B77="","",'各会計、関係団体の財政状況及び健全化判断比率'!B77)</f>
        <v/>
      </c>
      <c r="BZ43" s="615"/>
      <c r="CA43" s="615"/>
      <c r="CB43" s="615"/>
      <c r="CC43" s="615"/>
      <c r="CD43" s="615"/>
      <c r="CE43" s="615"/>
      <c r="CF43" s="615"/>
      <c r="CG43" s="615"/>
      <c r="CH43" s="615"/>
      <c r="CI43" s="615"/>
      <c r="CJ43" s="615"/>
      <c r="CK43" s="615"/>
      <c r="CL43" s="615"/>
      <c r="CM43" s="615"/>
      <c r="CN43" s="213"/>
      <c r="CO43" s="614" t="str">
        <f t="shared" si="3"/>
        <v/>
      </c>
      <c r="CP43" s="614"/>
      <c r="CQ43" s="615" t="str">
        <f>IF('各会計、関係団体の財政状況及び健全化判断比率'!BS16="","",'各会計、関係団体の財政状況及び健全化判断比率'!BS16)</f>
        <v/>
      </c>
      <c r="CR43" s="615"/>
      <c r="CS43" s="615"/>
      <c r="CT43" s="615"/>
      <c r="CU43" s="615"/>
      <c r="CV43" s="615"/>
      <c r="CW43" s="615"/>
      <c r="CX43" s="615"/>
      <c r="CY43" s="615"/>
      <c r="CZ43" s="615"/>
      <c r="DA43" s="615"/>
      <c r="DB43" s="615"/>
      <c r="DC43" s="615"/>
      <c r="DD43" s="615"/>
      <c r="DE43" s="615"/>
      <c r="DF43" s="210"/>
      <c r="DG43" s="616" t="str">
        <f>IF('各会計、関係団体の財政状況及び健全化判断比率'!BR16="","",'各会計、関係団体の財政状況及び健全化判断比率'!BR16)</f>
        <v/>
      </c>
      <c r="DH43" s="616"/>
      <c r="DI43" s="217"/>
      <c r="DJ43" s="185"/>
      <c r="DK43" s="185"/>
      <c r="DL43" s="185"/>
      <c r="DM43" s="185"/>
      <c r="DN43" s="185"/>
      <c r="DO43" s="185"/>
    </row>
    <row r="44" spans="1:119" ht="13.5" customHeight="1" thickBot="1">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c r="B46" s="185" t="s">
        <v>207</v>
      </c>
      <c r="C46" s="185"/>
      <c r="D46" s="185"/>
      <c r="E46" s="185" t="s">
        <v>208</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c r="B47" s="185"/>
      <c r="C47" s="185"/>
      <c r="D47" s="185"/>
      <c r="E47" s="185" t="s">
        <v>209</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c r="B48" s="185"/>
      <c r="C48" s="185"/>
      <c r="D48" s="185"/>
      <c r="E48" s="185" t="s">
        <v>210</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c r="E49" s="221" t="s">
        <v>211</v>
      </c>
    </row>
    <row r="50" spans="5:5">
      <c r="E50" s="187" t="s">
        <v>212</v>
      </c>
    </row>
    <row r="51" spans="5:5">
      <c r="E51" s="187" t="s">
        <v>213</v>
      </c>
    </row>
    <row r="52" spans="5:5">
      <c r="E52" s="187" t="s">
        <v>214</v>
      </c>
    </row>
    <row r="53" spans="5:5"/>
    <row r="54" spans="5:5"/>
    <row r="55" spans="5:5"/>
    <row r="56" spans="5:5"/>
    <row r="57" spans="5:5" hidden="1"/>
    <row r="58" spans="5:5" hidden="1"/>
    <row r="59" spans="5:5" hidden="1"/>
  </sheetData>
  <sheetProtection algorithmName="SHA-512" hashValue="jQ1enL+g2V1uPqsqoUGgzy+Vxqt4bxbpO0tsS04XDYj5xARLrrQ3kZuMXlVtZYt+yx3JncICHyTzVA6ER5VEaQ==" saltValue="Qa0vUlI1jbHnwG+l5GPyj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Normal="100" workbookViewId="0"/>
  </sheetViews>
  <sheetFormatPr defaultColWidth="0" defaultRowHeight="11.25" customHeight="1" zeroHeight="1"/>
  <cols>
    <col min="1" max="95" width="1.6640625" style="225" customWidth="1"/>
    <col min="96" max="133" width="1.6640625" style="241" customWidth="1"/>
    <col min="134" max="143" width="1.6640625" style="225" customWidth="1"/>
    <col min="144" max="16384" width="0" style="225" hidden="1"/>
  </cols>
  <sheetData>
    <row r="1" spans="2:143" ht="22.5" customHeight="1" thickBot="1">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17" t="s">
        <v>215</v>
      </c>
      <c r="DI1" s="618"/>
      <c r="DJ1" s="618"/>
      <c r="DK1" s="618"/>
      <c r="DL1" s="618"/>
      <c r="DM1" s="618"/>
      <c r="DN1" s="619"/>
      <c r="DO1" s="225"/>
      <c r="DP1" s="617" t="s">
        <v>216</v>
      </c>
      <c r="DQ1" s="618"/>
      <c r="DR1" s="618"/>
      <c r="DS1" s="618"/>
      <c r="DT1" s="618"/>
      <c r="DU1" s="618"/>
      <c r="DV1" s="618"/>
      <c r="DW1" s="618"/>
      <c r="DX1" s="618"/>
      <c r="DY1" s="618"/>
      <c r="DZ1" s="618"/>
      <c r="EA1" s="618"/>
      <c r="EB1" s="618"/>
      <c r="EC1" s="619"/>
      <c r="ED1" s="223"/>
      <c r="EE1" s="223"/>
      <c r="EF1" s="223"/>
      <c r="EG1" s="223"/>
      <c r="EH1" s="223"/>
      <c r="EI1" s="223"/>
      <c r="EJ1" s="223"/>
      <c r="EK1" s="223"/>
      <c r="EL1" s="223"/>
      <c r="EM1" s="223"/>
    </row>
    <row r="2" spans="2:143" ht="22.5" customHeight="1">
      <c r="B2" s="226" t="s">
        <v>217</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c r="B3" s="620" t="s">
        <v>218</v>
      </c>
      <c r="C3" s="621"/>
      <c r="D3" s="621"/>
      <c r="E3" s="621"/>
      <c r="F3" s="621"/>
      <c r="G3" s="621"/>
      <c r="H3" s="621"/>
      <c r="I3" s="621"/>
      <c r="J3" s="621"/>
      <c r="K3" s="621"/>
      <c r="L3" s="621"/>
      <c r="M3" s="621"/>
      <c r="N3" s="621"/>
      <c r="O3" s="621"/>
      <c r="P3" s="621"/>
      <c r="Q3" s="621"/>
      <c r="R3" s="621"/>
      <c r="S3" s="621"/>
      <c r="T3" s="621"/>
      <c r="U3" s="621"/>
      <c r="V3" s="621"/>
      <c r="W3" s="621"/>
      <c r="X3" s="621"/>
      <c r="Y3" s="621"/>
      <c r="Z3" s="621"/>
      <c r="AA3" s="621"/>
      <c r="AB3" s="621"/>
      <c r="AC3" s="621"/>
      <c r="AD3" s="621"/>
      <c r="AE3" s="621"/>
      <c r="AF3" s="621"/>
      <c r="AG3" s="621"/>
      <c r="AH3" s="621"/>
      <c r="AI3" s="621"/>
      <c r="AJ3" s="621"/>
      <c r="AK3" s="621"/>
      <c r="AL3" s="621"/>
      <c r="AM3" s="621"/>
      <c r="AN3" s="621"/>
      <c r="AO3" s="621"/>
      <c r="AP3" s="620" t="s">
        <v>219</v>
      </c>
      <c r="AQ3" s="621"/>
      <c r="AR3" s="621"/>
      <c r="AS3" s="621"/>
      <c r="AT3" s="621"/>
      <c r="AU3" s="621"/>
      <c r="AV3" s="621"/>
      <c r="AW3" s="621"/>
      <c r="AX3" s="621"/>
      <c r="AY3" s="621"/>
      <c r="AZ3" s="621"/>
      <c r="BA3" s="621"/>
      <c r="BB3" s="621"/>
      <c r="BC3" s="621"/>
      <c r="BD3" s="621"/>
      <c r="BE3" s="621"/>
      <c r="BF3" s="621"/>
      <c r="BG3" s="621"/>
      <c r="BH3" s="621"/>
      <c r="BI3" s="621"/>
      <c r="BJ3" s="621"/>
      <c r="BK3" s="621"/>
      <c r="BL3" s="621"/>
      <c r="BM3" s="621"/>
      <c r="BN3" s="621"/>
      <c r="BO3" s="621"/>
      <c r="BP3" s="621"/>
      <c r="BQ3" s="621"/>
      <c r="BR3" s="621"/>
      <c r="BS3" s="621"/>
      <c r="BT3" s="621"/>
      <c r="BU3" s="621"/>
      <c r="BV3" s="621"/>
      <c r="BW3" s="621"/>
      <c r="BX3" s="621"/>
      <c r="BY3" s="621"/>
      <c r="BZ3" s="621"/>
      <c r="CA3" s="621"/>
      <c r="CB3" s="622"/>
      <c r="CD3" s="623" t="s">
        <v>220</v>
      </c>
      <c r="CE3" s="624"/>
      <c r="CF3" s="624"/>
      <c r="CG3" s="624"/>
      <c r="CH3" s="624"/>
      <c r="CI3" s="624"/>
      <c r="CJ3" s="624"/>
      <c r="CK3" s="624"/>
      <c r="CL3" s="624"/>
      <c r="CM3" s="624"/>
      <c r="CN3" s="624"/>
      <c r="CO3" s="624"/>
      <c r="CP3" s="624"/>
      <c r="CQ3" s="624"/>
      <c r="CR3" s="624"/>
      <c r="CS3" s="624"/>
      <c r="CT3" s="624"/>
      <c r="CU3" s="624"/>
      <c r="CV3" s="624"/>
      <c r="CW3" s="624"/>
      <c r="CX3" s="624"/>
      <c r="CY3" s="624"/>
      <c r="CZ3" s="624"/>
      <c r="DA3" s="624"/>
      <c r="DB3" s="624"/>
      <c r="DC3" s="624"/>
      <c r="DD3" s="624"/>
      <c r="DE3" s="624"/>
      <c r="DF3" s="624"/>
      <c r="DG3" s="624"/>
      <c r="DH3" s="624"/>
      <c r="DI3" s="624"/>
      <c r="DJ3" s="624"/>
      <c r="DK3" s="624"/>
      <c r="DL3" s="624"/>
      <c r="DM3" s="624"/>
      <c r="DN3" s="624"/>
      <c r="DO3" s="624"/>
      <c r="DP3" s="624"/>
      <c r="DQ3" s="624"/>
      <c r="DR3" s="624"/>
      <c r="DS3" s="624"/>
      <c r="DT3" s="624"/>
      <c r="DU3" s="624"/>
      <c r="DV3" s="624"/>
      <c r="DW3" s="624"/>
      <c r="DX3" s="624"/>
      <c r="DY3" s="624"/>
      <c r="DZ3" s="624"/>
      <c r="EA3" s="624"/>
      <c r="EB3" s="624"/>
      <c r="EC3" s="625"/>
    </row>
    <row r="4" spans="2:143" ht="11.25" customHeight="1">
      <c r="B4" s="620" t="s">
        <v>1</v>
      </c>
      <c r="C4" s="621"/>
      <c r="D4" s="621"/>
      <c r="E4" s="621"/>
      <c r="F4" s="621"/>
      <c r="G4" s="621"/>
      <c r="H4" s="621"/>
      <c r="I4" s="621"/>
      <c r="J4" s="621"/>
      <c r="K4" s="621"/>
      <c r="L4" s="621"/>
      <c r="M4" s="621"/>
      <c r="N4" s="621"/>
      <c r="O4" s="621"/>
      <c r="P4" s="621"/>
      <c r="Q4" s="622"/>
      <c r="R4" s="620" t="s">
        <v>221</v>
      </c>
      <c r="S4" s="621"/>
      <c r="T4" s="621"/>
      <c r="U4" s="621"/>
      <c r="V4" s="621"/>
      <c r="W4" s="621"/>
      <c r="X4" s="621"/>
      <c r="Y4" s="622"/>
      <c r="Z4" s="620" t="s">
        <v>222</v>
      </c>
      <c r="AA4" s="621"/>
      <c r="AB4" s="621"/>
      <c r="AC4" s="622"/>
      <c r="AD4" s="620" t="s">
        <v>223</v>
      </c>
      <c r="AE4" s="621"/>
      <c r="AF4" s="621"/>
      <c r="AG4" s="621"/>
      <c r="AH4" s="621"/>
      <c r="AI4" s="621"/>
      <c r="AJ4" s="621"/>
      <c r="AK4" s="622"/>
      <c r="AL4" s="620" t="s">
        <v>222</v>
      </c>
      <c r="AM4" s="621"/>
      <c r="AN4" s="621"/>
      <c r="AO4" s="622"/>
      <c r="AP4" s="626" t="s">
        <v>224</v>
      </c>
      <c r="AQ4" s="626"/>
      <c r="AR4" s="626"/>
      <c r="AS4" s="626"/>
      <c r="AT4" s="626"/>
      <c r="AU4" s="626"/>
      <c r="AV4" s="626"/>
      <c r="AW4" s="626"/>
      <c r="AX4" s="626"/>
      <c r="AY4" s="626"/>
      <c r="AZ4" s="626"/>
      <c r="BA4" s="626"/>
      <c r="BB4" s="626"/>
      <c r="BC4" s="626"/>
      <c r="BD4" s="626"/>
      <c r="BE4" s="626"/>
      <c r="BF4" s="626"/>
      <c r="BG4" s="626" t="s">
        <v>225</v>
      </c>
      <c r="BH4" s="626"/>
      <c r="BI4" s="626"/>
      <c r="BJ4" s="626"/>
      <c r="BK4" s="626"/>
      <c r="BL4" s="626"/>
      <c r="BM4" s="626"/>
      <c r="BN4" s="626"/>
      <c r="BO4" s="626" t="s">
        <v>222</v>
      </c>
      <c r="BP4" s="626"/>
      <c r="BQ4" s="626"/>
      <c r="BR4" s="626"/>
      <c r="BS4" s="626" t="s">
        <v>226</v>
      </c>
      <c r="BT4" s="626"/>
      <c r="BU4" s="626"/>
      <c r="BV4" s="626"/>
      <c r="BW4" s="626"/>
      <c r="BX4" s="626"/>
      <c r="BY4" s="626"/>
      <c r="BZ4" s="626"/>
      <c r="CA4" s="626"/>
      <c r="CB4" s="626"/>
      <c r="CD4" s="623" t="s">
        <v>227</v>
      </c>
      <c r="CE4" s="624"/>
      <c r="CF4" s="624"/>
      <c r="CG4" s="624"/>
      <c r="CH4" s="624"/>
      <c r="CI4" s="624"/>
      <c r="CJ4" s="624"/>
      <c r="CK4" s="624"/>
      <c r="CL4" s="624"/>
      <c r="CM4" s="624"/>
      <c r="CN4" s="624"/>
      <c r="CO4" s="624"/>
      <c r="CP4" s="624"/>
      <c r="CQ4" s="624"/>
      <c r="CR4" s="624"/>
      <c r="CS4" s="624"/>
      <c r="CT4" s="624"/>
      <c r="CU4" s="624"/>
      <c r="CV4" s="624"/>
      <c r="CW4" s="624"/>
      <c r="CX4" s="624"/>
      <c r="CY4" s="624"/>
      <c r="CZ4" s="624"/>
      <c r="DA4" s="624"/>
      <c r="DB4" s="624"/>
      <c r="DC4" s="624"/>
      <c r="DD4" s="624"/>
      <c r="DE4" s="624"/>
      <c r="DF4" s="624"/>
      <c r="DG4" s="624"/>
      <c r="DH4" s="624"/>
      <c r="DI4" s="624"/>
      <c r="DJ4" s="624"/>
      <c r="DK4" s="624"/>
      <c r="DL4" s="624"/>
      <c r="DM4" s="624"/>
      <c r="DN4" s="624"/>
      <c r="DO4" s="624"/>
      <c r="DP4" s="624"/>
      <c r="DQ4" s="624"/>
      <c r="DR4" s="624"/>
      <c r="DS4" s="624"/>
      <c r="DT4" s="624"/>
      <c r="DU4" s="624"/>
      <c r="DV4" s="624"/>
      <c r="DW4" s="624"/>
      <c r="DX4" s="624"/>
      <c r="DY4" s="624"/>
      <c r="DZ4" s="624"/>
      <c r="EA4" s="624"/>
      <c r="EB4" s="624"/>
      <c r="EC4" s="625"/>
    </row>
    <row r="5" spans="2:143" s="229" customFormat="1" ht="11.25" customHeight="1">
      <c r="B5" s="627" t="s">
        <v>228</v>
      </c>
      <c r="C5" s="628"/>
      <c r="D5" s="628"/>
      <c r="E5" s="628"/>
      <c r="F5" s="628"/>
      <c r="G5" s="628"/>
      <c r="H5" s="628"/>
      <c r="I5" s="628"/>
      <c r="J5" s="628"/>
      <c r="K5" s="628"/>
      <c r="L5" s="628"/>
      <c r="M5" s="628"/>
      <c r="N5" s="628"/>
      <c r="O5" s="628"/>
      <c r="P5" s="628"/>
      <c r="Q5" s="629"/>
      <c r="R5" s="630">
        <v>2472406</v>
      </c>
      <c r="S5" s="631"/>
      <c r="T5" s="631"/>
      <c r="U5" s="631"/>
      <c r="V5" s="631"/>
      <c r="W5" s="631"/>
      <c r="X5" s="631"/>
      <c r="Y5" s="632"/>
      <c r="Z5" s="633">
        <v>47</v>
      </c>
      <c r="AA5" s="633"/>
      <c r="AB5" s="633"/>
      <c r="AC5" s="633"/>
      <c r="AD5" s="634">
        <v>2472406</v>
      </c>
      <c r="AE5" s="634"/>
      <c r="AF5" s="634"/>
      <c r="AG5" s="634"/>
      <c r="AH5" s="634"/>
      <c r="AI5" s="634"/>
      <c r="AJ5" s="634"/>
      <c r="AK5" s="634"/>
      <c r="AL5" s="635">
        <v>74.2</v>
      </c>
      <c r="AM5" s="636"/>
      <c r="AN5" s="636"/>
      <c r="AO5" s="637"/>
      <c r="AP5" s="627" t="s">
        <v>229</v>
      </c>
      <c r="AQ5" s="628"/>
      <c r="AR5" s="628"/>
      <c r="AS5" s="628"/>
      <c r="AT5" s="628"/>
      <c r="AU5" s="628"/>
      <c r="AV5" s="628"/>
      <c r="AW5" s="628"/>
      <c r="AX5" s="628"/>
      <c r="AY5" s="628"/>
      <c r="AZ5" s="628"/>
      <c r="BA5" s="628"/>
      <c r="BB5" s="628"/>
      <c r="BC5" s="628"/>
      <c r="BD5" s="628"/>
      <c r="BE5" s="628"/>
      <c r="BF5" s="629"/>
      <c r="BG5" s="641">
        <v>2472406</v>
      </c>
      <c r="BH5" s="642"/>
      <c r="BI5" s="642"/>
      <c r="BJ5" s="642"/>
      <c r="BK5" s="642"/>
      <c r="BL5" s="642"/>
      <c r="BM5" s="642"/>
      <c r="BN5" s="643"/>
      <c r="BO5" s="644">
        <v>100</v>
      </c>
      <c r="BP5" s="644"/>
      <c r="BQ5" s="644"/>
      <c r="BR5" s="644"/>
      <c r="BS5" s="645" t="s">
        <v>230</v>
      </c>
      <c r="BT5" s="645"/>
      <c r="BU5" s="645"/>
      <c r="BV5" s="645"/>
      <c r="BW5" s="645"/>
      <c r="BX5" s="645"/>
      <c r="BY5" s="645"/>
      <c r="BZ5" s="645"/>
      <c r="CA5" s="645"/>
      <c r="CB5" s="649"/>
      <c r="CD5" s="623" t="s">
        <v>224</v>
      </c>
      <c r="CE5" s="624"/>
      <c r="CF5" s="624"/>
      <c r="CG5" s="624"/>
      <c r="CH5" s="624"/>
      <c r="CI5" s="624"/>
      <c r="CJ5" s="624"/>
      <c r="CK5" s="624"/>
      <c r="CL5" s="624"/>
      <c r="CM5" s="624"/>
      <c r="CN5" s="624"/>
      <c r="CO5" s="624"/>
      <c r="CP5" s="624"/>
      <c r="CQ5" s="625"/>
      <c r="CR5" s="623" t="s">
        <v>231</v>
      </c>
      <c r="CS5" s="624"/>
      <c r="CT5" s="624"/>
      <c r="CU5" s="624"/>
      <c r="CV5" s="624"/>
      <c r="CW5" s="624"/>
      <c r="CX5" s="624"/>
      <c r="CY5" s="625"/>
      <c r="CZ5" s="623" t="s">
        <v>222</v>
      </c>
      <c r="DA5" s="624"/>
      <c r="DB5" s="624"/>
      <c r="DC5" s="625"/>
      <c r="DD5" s="623" t="s">
        <v>232</v>
      </c>
      <c r="DE5" s="624"/>
      <c r="DF5" s="624"/>
      <c r="DG5" s="624"/>
      <c r="DH5" s="624"/>
      <c r="DI5" s="624"/>
      <c r="DJ5" s="624"/>
      <c r="DK5" s="624"/>
      <c r="DL5" s="624"/>
      <c r="DM5" s="624"/>
      <c r="DN5" s="624"/>
      <c r="DO5" s="624"/>
      <c r="DP5" s="625"/>
      <c r="DQ5" s="623" t="s">
        <v>233</v>
      </c>
      <c r="DR5" s="624"/>
      <c r="DS5" s="624"/>
      <c r="DT5" s="624"/>
      <c r="DU5" s="624"/>
      <c r="DV5" s="624"/>
      <c r="DW5" s="624"/>
      <c r="DX5" s="624"/>
      <c r="DY5" s="624"/>
      <c r="DZ5" s="624"/>
      <c r="EA5" s="624"/>
      <c r="EB5" s="624"/>
      <c r="EC5" s="625"/>
    </row>
    <row r="6" spans="2:143" ht="11.25" customHeight="1">
      <c r="B6" s="638" t="s">
        <v>234</v>
      </c>
      <c r="C6" s="639"/>
      <c r="D6" s="639"/>
      <c r="E6" s="639"/>
      <c r="F6" s="639"/>
      <c r="G6" s="639"/>
      <c r="H6" s="639"/>
      <c r="I6" s="639"/>
      <c r="J6" s="639"/>
      <c r="K6" s="639"/>
      <c r="L6" s="639"/>
      <c r="M6" s="639"/>
      <c r="N6" s="639"/>
      <c r="O6" s="639"/>
      <c r="P6" s="639"/>
      <c r="Q6" s="640"/>
      <c r="R6" s="641">
        <v>92188</v>
      </c>
      <c r="S6" s="642"/>
      <c r="T6" s="642"/>
      <c r="U6" s="642"/>
      <c r="V6" s="642"/>
      <c r="W6" s="642"/>
      <c r="X6" s="642"/>
      <c r="Y6" s="643"/>
      <c r="Z6" s="644">
        <v>1.8</v>
      </c>
      <c r="AA6" s="644"/>
      <c r="AB6" s="644"/>
      <c r="AC6" s="644"/>
      <c r="AD6" s="645">
        <v>92188</v>
      </c>
      <c r="AE6" s="645"/>
      <c r="AF6" s="645"/>
      <c r="AG6" s="645"/>
      <c r="AH6" s="645"/>
      <c r="AI6" s="645"/>
      <c r="AJ6" s="645"/>
      <c r="AK6" s="645"/>
      <c r="AL6" s="646">
        <v>2.8</v>
      </c>
      <c r="AM6" s="647"/>
      <c r="AN6" s="647"/>
      <c r="AO6" s="648"/>
      <c r="AP6" s="638" t="s">
        <v>235</v>
      </c>
      <c r="AQ6" s="639"/>
      <c r="AR6" s="639"/>
      <c r="AS6" s="639"/>
      <c r="AT6" s="639"/>
      <c r="AU6" s="639"/>
      <c r="AV6" s="639"/>
      <c r="AW6" s="639"/>
      <c r="AX6" s="639"/>
      <c r="AY6" s="639"/>
      <c r="AZ6" s="639"/>
      <c r="BA6" s="639"/>
      <c r="BB6" s="639"/>
      <c r="BC6" s="639"/>
      <c r="BD6" s="639"/>
      <c r="BE6" s="639"/>
      <c r="BF6" s="640"/>
      <c r="BG6" s="641">
        <v>2472406</v>
      </c>
      <c r="BH6" s="642"/>
      <c r="BI6" s="642"/>
      <c r="BJ6" s="642"/>
      <c r="BK6" s="642"/>
      <c r="BL6" s="642"/>
      <c r="BM6" s="642"/>
      <c r="BN6" s="643"/>
      <c r="BO6" s="644">
        <v>100</v>
      </c>
      <c r="BP6" s="644"/>
      <c r="BQ6" s="644"/>
      <c r="BR6" s="644"/>
      <c r="BS6" s="645" t="s">
        <v>138</v>
      </c>
      <c r="BT6" s="645"/>
      <c r="BU6" s="645"/>
      <c r="BV6" s="645"/>
      <c r="BW6" s="645"/>
      <c r="BX6" s="645"/>
      <c r="BY6" s="645"/>
      <c r="BZ6" s="645"/>
      <c r="CA6" s="645"/>
      <c r="CB6" s="649"/>
      <c r="CD6" s="652" t="s">
        <v>236</v>
      </c>
      <c r="CE6" s="653"/>
      <c r="CF6" s="653"/>
      <c r="CG6" s="653"/>
      <c r="CH6" s="653"/>
      <c r="CI6" s="653"/>
      <c r="CJ6" s="653"/>
      <c r="CK6" s="653"/>
      <c r="CL6" s="653"/>
      <c r="CM6" s="653"/>
      <c r="CN6" s="653"/>
      <c r="CO6" s="653"/>
      <c r="CP6" s="653"/>
      <c r="CQ6" s="654"/>
      <c r="CR6" s="641">
        <v>79186</v>
      </c>
      <c r="CS6" s="642"/>
      <c r="CT6" s="642"/>
      <c r="CU6" s="642"/>
      <c r="CV6" s="642"/>
      <c r="CW6" s="642"/>
      <c r="CX6" s="642"/>
      <c r="CY6" s="643"/>
      <c r="CZ6" s="635">
        <v>1.6</v>
      </c>
      <c r="DA6" s="636"/>
      <c r="DB6" s="636"/>
      <c r="DC6" s="655"/>
      <c r="DD6" s="650" t="s">
        <v>230</v>
      </c>
      <c r="DE6" s="642"/>
      <c r="DF6" s="642"/>
      <c r="DG6" s="642"/>
      <c r="DH6" s="642"/>
      <c r="DI6" s="642"/>
      <c r="DJ6" s="642"/>
      <c r="DK6" s="642"/>
      <c r="DL6" s="642"/>
      <c r="DM6" s="642"/>
      <c r="DN6" s="642"/>
      <c r="DO6" s="642"/>
      <c r="DP6" s="643"/>
      <c r="DQ6" s="650">
        <v>79186</v>
      </c>
      <c r="DR6" s="642"/>
      <c r="DS6" s="642"/>
      <c r="DT6" s="642"/>
      <c r="DU6" s="642"/>
      <c r="DV6" s="642"/>
      <c r="DW6" s="642"/>
      <c r="DX6" s="642"/>
      <c r="DY6" s="642"/>
      <c r="DZ6" s="642"/>
      <c r="EA6" s="642"/>
      <c r="EB6" s="642"/>
      <c r="EC6" s="651"/>
    </row>
    <row r="7" spans="2:143" ht="11.25" customHeight="1">
      <c r="B7" s="638" t="s">
        <v>237</v>
      </c>
      <c r="C7" s="639"/>
      <c r="D7" s="639"/>
      <c r="E7" s="639"/>
      <c r="F7" s="639"/>
      <c r="G7" s="639"/>
      <c r="H7" s="639"/>
      <c r="I7" s="639"/>
      <c r="J7" s="639"/>
      <c r="K7" s="639"/>
      <c r="L7" s="639"/>
      <c r="M7" s="639"/>
      <c r="N7" s="639"/>
      <c r="O7" s="639"/>
      <c r="P7" s="639"/>
      <c r="Q7" s="640"/>
      <c r="R7" s="641">
        <v>1200</v>
      </c>
      <c r="S7" s="642"/>
      <c r="T7" s="642"/>
      <c r="U7" s="642"/>
      <c r="V7" s="642"/>
      <c r="W7" s="642"/>
      <c r="X7" s="642"/>
      <c r="Y7" s="643"/>
      <c r="Z7" s="644">
        <v>0</v>
      </c>
      <c r="AA7" s="644"/>
      <c r="AB7" s="644"/>
      <c r="AC7" s="644"/>
      <c r="AD7" s="645">
        <v>1200</v>
      </c>
      <c r="AE7" s="645"/>
      <c r="AF7" s="645"/>
      <c r="AG7" s="645"/>
      <c r="AH7" s="645"/>
      <c r="AI7" s="645"/>
      <c r="AJ7" s="645"/>
      <c r="AK7" s="645"/>
      <c r="AL7" s="646">
        <v>0</v>
      </c>
      <c r="AM7" s="647"/>
      <c r="AN7" s="647"/>
      <c r="AO7" s="648"/>
      <c r="AP7" s="638" t="s">
        <v>238</v>
      </c>
      <c r="AQ7" s="639"/>
      <c r="AR7" s="639"/>
      <c r="AS7" s="639"/>
      <c r="AT7" s="639"/>
      <c r="AU7" s="639"/>
      <c r="AV7" s="639"/>
      <c r="AW7" s="639"/>
      <c r="AX7" s="639"/>
      <c r="AY7" s="639"/>
      <c r="AZ7" s="639"/>
      <c r="BA7" s="639"/>
      <c r="BB7" s="639"/>
      <c r="BC7" s="639"/>
      <c r="BD7" s="639"/>
      <c r="BE7" s="639"/>
      <c r="BF7" s="640"/>
      <c r="BG7" s="641">
        <v>643237</v>
      </c>
      <c r="BH7" s="642"/>
      <c r="BI7" s="642"/>
      <c r="BJ7" s="642"/>
      <c r="BK7" s="642"/>
      <c r="BL7" s="642"/>
      <c r="BM7" s="642"/>
      <c r="BN7" s="643"/>
      <c r="BO7" s="644">
        <v>26</v>
      </c>
      <c r="BP7" s="644"/>
      <c r="BQ7" s="644"/>
      <c r="BR7" s="644"/>
      <c r="BS7" s="645" t="s">
        <v>138</v>
      </c>
      <c r="BT7" s="645"/>
      <c r="BU7" s="645"/>
      <c r="BV7" s="645"/>
      <c r="BW7" s="645"/>
      <c r="BX7" s="645"/>
      <c r="BY7" s="645"/>
      <c r="BZ7" s="645"/>
      <c r="CA7" s="645"/>
      <c r="CB7" s="649"/>
      <c r="CD7" s="656" t="s">
        <v>239</v>
      </c>
      <c r="CE7" s="657"/>
      <c r="CF7" s="657"/>
      <c r="CG7" s="657"/>
      <c r="CH7" s="657"/>
      <c r="CI7" s="657"/>
      <c r="CJ7" s="657"/>
      <c r="CK7" s="657"/>
      <c r="CL7" s="657"/>
      <c r="CM7" s="657"/>
      <c r="CN7" s="657"/>
      <c r="CO7" s="657"/>
      <c r="CP7" s="657"/>
      <c r="CQ7" s="658"/>
      <c r="CR7" s="641">
        <v>1688756</v>
      </c>
      <c r="CS7" s="642"/>
      <c r="CT7" s="642"/>
      <c r="CU7" s="642"/>
      <c r="CV7" s="642"/>
      <c r="CW7" s="642"/>
      <c r="CX7" s="642"/>
      <c r="CY7" s="643"/>
      <c r="CZ7" s="644">
        <v>33.799999999999997</v>
      </c>
      <c r="DA7" s="644"/>
      <c r="DB7" s="644"/>
      <c r="DC7" s="644"/>
      <c r="DD7" s="650">
        <v>61485</v>
      </c>
      <c r="DE7" s="642"/>
      <c r="DF7" s="642"/>
      <c r="DG7" s="642"/>
      <c r="DH7" s="642"/>
      <c r="DI7" s="642"/>
      <c r="DJ7" s="642"/>
      <c r="DK7" s="642"/>
      <c r="DL7" s="642"/>
      <c r="DM7" s="642"/>
      <c r="DN7" s="642"/>
      <c r="DO7" s="642"/>
      <c r="DP7" s="643"/>
      <c r="DQ7" s="650">
        <v>1211973</v>
      </c>
      <c r="DR7" s="642"/>
      <c r="DS7" s="642"/>
      <c r="DT7" s="642"/>
      <c r="DU7" s="642"/>
      <c r="DV7" s="642"/>
      <c r="DW7" s="642"/>
      <c r="DX7" s="642"/>
      <c r="DY7" s="642"/>
      <c r="DZ7" s="642"/>
      <c r="EA7" s="642"/>
      <c r="EB7" s="642"/>
      <c r="EC7" s="651"/>
    </row>
    <row r="8" spans="2:143" ht="11.25" customHeight="1">
      <c r="B8" s="638" t="s">
        <v>240</v>
      </c>
      <c r="C8" s="639"/>
      <c r="D8" s="639"/>
      <c r="E8" s="639"/>
      <c r="F8" s="639"/>
      <c r="G8" s="639"/>
      <c r="H8" s="639"/>
      <c r="I8" s="639"/>
      <c r="J8" s="639"/>
      <c r="K8" s="639"/>
      <c r="L8" s="639"/>
      <c r="M8" s="639"/>
      <c r="N8" s="639"/>
      <c r="O8" s="639"/>
      <c r="P8" s="639"/>
      <c r="Q8" s="640"/>
      <c r="R8" s="641">
        <v>3959</v>
      </c>
      <c r="S8" s="642"/>
      <c r="T8" s="642"/>
      <c r="U8" s="642"/>
      <c r="V8" s="642"/>
      <c r="W8" s="642"/>
      <c r="X8" s="642"/>
      <c r="Y8" s="643"/>
      <c r="Z8" s="644">
        <v>0.1</v>
      </c>
      <c r="AA8" s="644"/>
      <c r="AB8" s="644"/>
      <c r="AC8" s="644"/>
      <c r="AD8" s="645">
        <v>3959</v>
      </c>
      <c r="AE8" s="645"/>
      <c r="AF8" s="645"/>
      <c r="AG8" s="645"/>
      <c r="AH8" s="645"/>
      <c r="AI8" s="645"/>
      <c r="AJ8" s="645"/>
      <c r="AK8" s="645"/>
      <c r="AL8" s="646">
        <v>0.1</v>
      </c>
      <c r="AM8" s="647"/>
      <c r="AN8" s="647"/>
      <c r="AO8" s="648"/>
      <c r="AP8" s="638" t="s">
        <v>241</v>
      </c>
      <c r="AQ8" s="639"/>
      <c r="AR8" s="639"/>
      <c r="AS8" s="639"/>
      <c r="AT8" s="639"/>
      <c r="AU8" s="639"/>
      <c r="AV8" s="639"/>
      <c r="AW8" s="639"/>
      <c r="AX8" s="639"/>
      <c r="AY8" s="639"/>
      <c r="AZ8" s="639"/>
      <c r="BA8" s="639"/>
      <c r="BB8" s="639"/>
      <c r="BC8" s="639"/>
      <c r="BD8" s="639"/>
      <c r="BE8" s="639"/>
      <c r="BF8" s="640"/>
      <c r="BG8" s="641">
        <v>13161</v>
      </c>
      <c r="BH8" s="642"/>
      <c r="BI8" s="642"/>
      <c r="BJ8" s="642"/>
      <c r="BK8" s="642"/>
      <c r="BL8" s="642"/>
      <c r="BM8" s="642"/>
      <c r="BN8" s="643"/>
      <c r="BO8" s="644">
        <v>0.5</v>
      </c>
      <c r="BP8" s="644"/>
      <c r="BQ8" s="644"/>
      <c r="BR8" s="644"/>
      <c r="BS8" s="650" t="s">
        <v>138</v>
      </c>
      <c r="BT8" s="642"/>
      <c r="BU8" s="642"/>
      <c r="BV8" s="642"/>
      <c r="BW8" s="642"/>
      <c r="BX8" s="642"/>
      <c r="BY8" s="642"/>
      <c r="BZ8" s="642"/>
      <c r="CA8" s="642"/>
      <c r="CB8" s="651"/>
      <c r="CD8" s="656" t="s">
        <v>242</v>
      </c>
      <c r="CE8" s="657"/>
      <c r="CF8" s="657"/>
      <c r="CG8" s="657"/>
      <c r="CH8" s="657"/>
      <c r="CI8" s="657"/>
      <c r="CJ8" s="657"/>
      <c r="CK8" s="657"/>
      <c r="CL8" s="657"/>
      <c r="CM8" s="657"/>
      <c r="CN8" s="657"/>
      <c r="CO8" s="657"/>
      <c r="CP8" s="657"/>
      <c r="CQ8" s="658"/>
      <c r="CR8" s="641">
        <v>1130440</v>
      </c>
      <c r="CS8" s="642"/>
      <c r="CT8" s="642"/>
      <c r="CU8" s="642"/>
      <c r="CV8" s="642"/>
      <c r="CW8" s="642"/>
      <c r="CX8" s="642"/>
      <c r="CY8" s="643"/>
      <c r="CZ8" s="644">
        <v>22.6</v>
      </c>
      <c r="DA8" s="644"/>
      <c r="DB8" s="644"/>
      <c r="DC8" s="644"/>
      <c r="DD8" s="650">
        <v>118283</v>
      </c>
      <c r="DE8" s="642"/>
      <c r="DF8" s="642"/>
      <c r="DG8" s="642"/>
      <c r="DH8" s="642"/>
      <c r="DI8" s="642"/>
      <c r="DJ8" s="642"/>
      <c r="DK8" s="642"/>
      <c r="DL8" s="642"/>
      <c r="DM8" s="642"/>
      <c r="DN8" s="642"/>
      <c r="DO8" s="642"/>
      <c r="DP8" s="643"/>
      <c r="DQ8" s="650">
        <v>670336</v>
      </c>
      <c r="DR8" s="642"/>
      <c r="DS8" s="642"/>
      <c r="DT8" s="642"/>
      <c r="DU8" s="642"/>
      <c r="DV8" s="642"/>
      <c r="DW8" s="642"/>
      <c r="DX8" s="642"/>
      <c r="DY8" s="642"/>
      <c r="DZ8" s="642"/>
      <c r="EA8" s="642"/>
      <c r="EB8" s="642"/>
      <c r="EC8" s="651"/>
    </row>
    <row r="9" spans="2:143" ht="11.25" customHeight="1">
      <c r="B9" s="638" t="s">
        <v>243</v>
      </c>
      <c r="C9" s="639"/>
      <c r="D9" s="639"/>
      <c r="E9" s="639"/>
      <c r="F9" s="639"/>
      <c r="G9" s="639"/>
      <c r="H9" s="639"/>
      <c r="I9" s="639"/>
      <c r="J9" s="639"/>
      <c r="K9" s="639"/>
      <c r="L9" s="639"/>
      <c r="M9" s="639"/>
      <c r="N9" s="639"/>
      <c r="O9" s="639"/>
      <c r="P9" s="639"/>
      <c r="Q9" s="640"/>
      <c r="R9" s="641">
        <v>3680</v>
      </c>
      <c r="S9" s="642"/>
      <c r="T9" s="642"/>
      <c r="U9" s="642"/>
      <c r="V9" s="642"/>
      <c r="W9" s="642"/>
      <c r="X9" s="642"/>
      <c r="Y9" s="643"/>
      <c r="Z9" s="644">
        <v>0.1</v>
      </c>
      <c r="AA9" s="644"/>
      <c r="AB9" s="644"/>
      <c r="AC9" s="644"/>
      <c r="AD9" s="645">
        <v>3680</v>
      </c>
      <c r="AE9" s="645"/>
      <c r="AF9" s="645"/>
      <c r="AG9" s="645"/>
      <c r="AH9" s="645"/>
      <c r="AI9" s="645"/>
      <c r="AJ9" s="645"/>
      <c r="AK9" s="645"/>
      <c r="AL9" s="646">
        <v>0.1</v>
      </c>
      <c r="AM9" s="647"/>
      <c r="AN9" s="647"/>
      <c r="AO9" s="648"/>
      <c r="AP9" s="638" t="s">
        <v>244</v>
      </c>
      <c r="AQ9" s="639"/>
      <c r="AR9" s="639"/>
      <c r="AS9" s="639"/>
      <c r="AT9" s="639"/>
      <c r="AU9" s="639"/>
      <c r="AV9" s="639"/>
      <c r="AW9" s="639"/>
      <c r="AX9" s="639"/>
      <c r="AY9" s="639"/>
      <c r="AZ9" s="639"/>
      <c r="BA9" s="639"/>
      <c r="BB9" s="639"/>
      <c r="BC9" s="639"/>
      <c r="BD9" s="639"/>
      <c r="BE9" s="639"/>
      <c r="BF9" s="640"/>
      <c r="BG9" s="641">
        <v>357820</v>
      </c>
      <c r="BH9" s="642"/>
      <c r="BI9" s="642"/>
      <c r="BJ9" s="642"/>
      <c r="BK9" s="642"/>
      <c r="BL9" s="642"/>
      <c r="BM9" s="642"/>
      <c r="BN9" s="643"/>
      <c r="BO9" s="644">
        <v>14.5</v>
      </c>
      <c r="BP9" s="644"/>
      <c r="BQ9" s="644"/>
      <c r="BR9" s="644"/>
      <c r="BS9" s="650" t="s">
        <v>138</v>
      </c>
      <c r="BT9" s="642"/>
      <c r="BU9" s="642"/>
      <c r="BV9" s="642"/>
      <c r="BW9" s="642"/>
      <c r="BX9" s="642"/>
      <c r="BY9" s="642"/>
      <c r="BZ9" s="642"/>
      <c r="CA9" s="642"/>
      <c r="CB9" s="651"/>
      <c r="CD9" s="656" t="s">
        <v>245</v>
      </c>
      <c r="CE9" s="657"/>
      <c r="CF9" s="657"/>
      <c r="CG9" s="657"/>
      <c r="CH9" s="657"/>
      <c r="CI9" s="657"/>
      <c r="CJ9" s="657"/>
      <c r="CK9" s="657"/>
      <c r="CL9" s="657"/>
      <c r="CM9" s="657"/>
      <c r="CN9" s="657"/>
      <c r="CO9" s="657"/>
      <c r="CP9" s="657"/>
      <c r="CQ9" s="658"/>
      <c r="CR9" s="641">
        <v>287390</v>
      </c>
      <c r="CS9" s="642"/>
      <c r="CT9" s="642"/>
      <c r="CU9" s="642"/>
      <c r="CV9" s="642"/>
      <c r="CW9" s="642"/>
      <c r="CX9" s="642"/>
      <c r="CY9" s="643"/>
      <c r="CZ9" s="644">
        <v>5.7</v>
      </c>
      <c r="DA9" s="644"/>
      <c r="DB9" s="644"/>
      <c r="DC9" s="644"/>
      <c r="DD9" s="650">
        <v>6340</v>
      </c>
      <c r="DE9" s="642"/>
      <c r="DF9" s="642"/>
      <c r="DG9" s="642"/>
      <c r="DH9" s="642"/>
      <c r="DI9" s="642"/>
      <c r="DJ9" s="642"/>
      <c r="DK9" s="642"/>
      <c r="DL9" s="642"/>
      <c r="DM9" s="642"/>
      <c r="DN9" s="642"/>
      <c r="DO9" s="642"/>
      <c r="DP9" s="643"/>
      <c r="DQ9" s="650">
        <v>275243</v>
      </c>
      <c r="DR9" s="642"/>
      <c r="DS9" s="642"/>
      <c r="DT9" s="642"/>
      <c r="DU9" s="642"/>
      <c r="DV9" s="642"/>
      <c r="DW9" s="642"/>
      <c r="DX9" s="642"/>
      <c r="DY9" s="642"/>
      <c r="DZ9" s="642"/>
      <c r="EA9" s="642"/>
      <c r="EB9" s="642"/>
      <c r="EC9" s="651"/>
    </row>
    <row r="10" spans="2:143" ht="11.25" customHeight="1">
      <c r="B10" s="638" t="s">
        <v>246</v>
      </c>
      <c r="C10" s="639"/>
      <c r="D10" s="639"/>
      <c r="E10" s="639"/>
      <c r="F10" s="639"/>
      <c r="G10" s="639"/>
      <c r="H10" s="639"/>
      <c r="I10" s="639"/>
      <c r="J10" s="639"/>
      <c r="K10" s="639"/>
      <c r="L10" s="639"/>
      <c r="M10" s="639"/>
      <c r="N10" s="639"/>
      <c r="O10" s="639"/>
      <c r="P10" s="639"/>
      <c r="Q10" s="640"/>
      <c r="R10" s="641" t="s">
        <v>230</v>
      </c>
      <c r="S10" s="642"/>
      <c r="T10" s="642"/>
      <c r="U10" s="642"/>
      <c r="V10" s="642"/>
      <c r="W10" s="642"/>
      <c r="X10" s="642"/>
      <c r="Y10" s="643"/>
      <c r="Z10" s="644" t="s">
        <v>138</v>
      </c>
      <c r="AA10" s="644"/>
      <c r="AB10" s="644"/>
      <c r="AC10" s="644"/>
      <c r="AD10" s="645" t="s">
        <v>175</v>
      </c>
      <c r="AE10" s="645"/>
      <c r="AF10" s="645"/>
      <c r="AG10" s="645"/>
      <c r="AH10" s="645"/>
      <c r="AI10" s="645"/>
      <c r="AJ10" s="645"/>
      <c r="AK10" s="645"/>
      <c r="AL10" s="646" t="s">
        <v>138</v>
      </c>
      <c r="AM10" s="647"/>
      <c r="AN10" s="647"/>
      <c r="AO10" s="648"/>
      <c r="AP10" s="638" t="s">
        <v>247</v>
      </c>
      <c r="AQ10" s="639"/>
      <c r="AR10" s="639"/>
      <c r="AS10" s="639"/>
      <c r="AT10" s="639"/>
      <c r="AU10" s="639"/>
      <c r="AV10" s="639"/>
      <c r="AW10" s="639"/>
      <c r="AX10" s="639"/>
      <c r="AY10" s="639"/>
      <c r="AZ10" s="639"/>
      <c r="BA10" s="639"/>
      <c r="BB10" s="639"/>
      <c r="BC10" s="639"/>
      <c r="BD10" s="639"/>
      <c r="BE10" s="639"/>
      <c r="BF10" s="640"/>
      <c r="BG10" s="641">
        <v>75756</v>
      </c>
      <c r="BH10" s="642"/>
      <c r="BI10" s="642"/>
      <c r="BJ10" s="642"/>
      <c r="BK10" s="642"/>
      <c r="BL10" s="642"/>
      <c r="BM10" s="642"/>
      <c r="BN10" s="643"/>
      <c r="BO10" s="644">
        <v>3.1</v>
      </c>
      <c r="BP10" s="644"/>
      <c r="BQ10" s="644"/>
      <c r="BR10" s="644"/>
      <c r="BS10" s="650" t="s">
        <v>138</v>
      </c>
      <c r="BT10" s="642"/>
      <c r="BU10" s="642"/>
      <c r="BV10" s="642"/>
      <c r="BW10" s="642"/>
      <c r="BX10" s="642"/>
      <c r="BY10" s="642"/>
      <c r="BZ10" s="642"/>
      <c r="CA10" s="642"/>
      <c r="CB10" s="651"/>
      <c r="CD10" s="656" t="s">
        <v>248</v>
      </c>
      <c r="CE10" s="657"/>
      <c r="CF10" s="657"/>
      <c r="CG10" s="657"/>
      <c r="CH10" s="657"/>
      <c r="CI10" s="657"/>
      <c r="CJ10" s="657"/>
      <c r="CK10" s="657"/>
      <c r="CL10" s="657"/>
      <c r="CM10" s="657"/>
      <c r="CN10" s="657"/>
      <c r="CO10" s="657"/>
      <c r="CP10" s="657"/>
      <c r="CQ10" s="658"/>
      <c r="CR10" s="641" t="s">
        <v>138</v>
      </c>
      <c r="CS10" s="642"/>
      <c r="CT10" s="642"/>
      <c r="CU10" s="642"/>
      <c r="CV10" s="642"/>
      <c r="CW10" s="642"/>
      <c r="CX10" s="642"/>
      <c r="CY10" s="643"/>
      <c r="CZ10" s="644" t="s">
        <v>138</v>
      </c>
      <c r="DA10" s="644"/>
      <c r="DB10" s="644"/>
      <c r="DC10" s="644"/>
      <c r="DD10" s="650" t="s">
        <v>230</v>
      </c>
      <c r="DE10" s="642"/>
      <c r="DF10" s="642"/>
      <c r="DG10" s="642"/>
      <c r="DH10" s="642"/>
      <c r="DI10" s="642"/>
      <c r="DJ10" s="642"/>
      <c r="DK10" s="642"/>
      <c r="DL10" s="642"/>
      <c r="DM10" s="642"/>
      <c r="DN10" s="642"/>
      <c r="DO10" s="642"/>
      <c r="DP10" s="643"/>
      <c r="DQ10" s="650" t="s">
        <v>230</v>
      </c>
      <c r="DR10" s="642"/>
      <c r="DS10" s="642"/>
      <c r="DT10" s="642"/>
      <c r="DU10" s="642"/>
      <c r="DV10" s="642"/>
      <c r="DW10" s="642"/>
      <c r="DX10" s="642"/>
      <c r="DY10" s="642"/>
      <c r="DZ10" s="642"/>
      <c r="EA10" s="642"/>
      <c r="EB10" s="642"/>
      <c r="EC10" s="651"/>
    </row>
    <row r="11" spans="2:143" ht="11.25" customHeight="1">
      <c r="B11" s="638" t="s">
        <v>249</v>
      </c>
      <c r="C11" s="639"/>
      <c r="D11" s="639"/>
      <c r="E11" s="639"/>
      <c r="F11" s="639"/>
      <c r="G11" s="639"/>
      <c r="H11" s="639"/>
      <c r="I11" s="639"/>
      <c r="J11" s="639"/>
      <c r="K11" s="639"/>
      <c r="L11" s="639"/>
      <c r="M11" s="639"/>
      <c r="N11" s="639"/>
      <c r="O11" s="639"/>
      <c r="P11" s="639"/>
      <c r="Q11" s="640"/>
      <c r="R11" s="641" t="s">
        <v>175</v>
      </c>
      <c r="S11" s="642"/>
      <c r="T11" s="642"/>
      <c r="U11" s="642"/>
      <c r="V11" s="642"/>
      <c r="W11" s="642"/>
      <c r="X11" s="642"/>
      <c r="Y11" s="643"/>
      <c r="Z11" s="644" t="s">
        <v>138</v>
      </c>
      <c r="AA11" s="644"/>
      <c r="AB11" s="644"/>
      <c r="AC11" s="644"/>
      <c r="AD11" s="645" t="s">
        <v>230</v>
      </c>
      <c r="AE11" s="645"/>
      <c r="AF11" s="645"/>
      <c r="AG11" s="645"/>
      <c r="AH11" s="645"/>
      <c r="AI11" s="645"/>
      <c r="AJ11" s="645"/>
      <c r="AK11" s="645"/>
      <c r="AL11" s="646" t="s">
        <v>230</v>
      </c>
      <c r="AM11" s="647"/>
      <c r="AN11" s="647"/>
      <c r="AO11" s="648"/>
      <c r="AP11" s="638" t="s">
        <v>250</v>
      </c>
      <c r="AQ11" s="639"/>
      <c r="AR11" s="639"/>
      <c r="AS11" s="639"/>
      <c r="AT11" s="639"/>
      <c r="AU11" s="639"/>
      <c r="AV11" s="639"/>
      <c r="AW11" s="639"/>
      <c r="AX11" s="639"/>
      <c r="AY11" s="639"/>
      <c r="AZ11" s="639"/>
      <c r="BA11" s="639"/>
      <c r="BB11" s="639"/>
      <c r="BC11" s="639"/>
      <c r="BD11" s="639"/>
      <c r="BE11" s="639"/>
      <c r="BF11" s="640"/>
      <c r="BG11" s="641">
        <v>196500</v>
      </c>
      <c r="BH11" s="642"/>
      <c r="BI11" s="642"/>
      <c r="BJ11" s="642"/>
      <c r="BK11" s="642"/>
      <c r="BL11" s="642"/>
      <c r="BM11" s="642"/>
      <c r="BN11" s="643"/>
      <c r="BO11" s="644">
        <v>7.9</v>
      </c>
      <c r="BP11" s="644"/>
      <c r="BQ11" s="644"/>
      <c r="BR11" s="644"/>
      <c r="BS11" s="650" t="s">
        <v>138</v>
      </c>
      <c r="BT11" s="642"/>
      <c r="BU11" s="642"/>
      <c r="BV11" s="642"/>
      <c r="BW11" s="642"/>
      <c r="BX11" s="642"/>
      <c r="BY11" s="642"/>
      <c r="BZ11" s="642"/>
      <c r="CA11" s="642"/>
      <c r="CB11" s="651"/>
      <c r="CD11" s="656" t="s">
        <v>251</v>
      </c>
      <c r="CE11" s="657"/>
      <c r="CF11" s="657"/>
      <c r="CG11" s="657"/>
      <c r="CH11" s="657"/>
      <c r="CI11" s="657"/>
      <c r="CJ11" s="657"/>
      <c r="CK11" s="657"/>
      <c r="CL11" s="657"/>
      <c r="CM11" s="657"/>
      <c r="CN11" s="657"/>
      <c r="CO11" s="657"/>
      <c r="CP11" s="657"/>
      <c r="CQ11" s="658"/>
      <c r="CR11" s="641">
        <v>300364</v>
      </c>
      <c r="CS11" s="642"/>
      <c r="CT11" s="642"/>
      <c r="CU11" s="642"/>
      <c r="CV11" s="642"/>
      <c r="CW11" s="642"/>
      <c r="CX11" s="642"/>
      <c r="CY11" s="643"/>
      <c r="CZ11" s="644">
        <v>6</v>
      </c>
      <c r="DA11" s="644"/>
      <c r="DB11" s="644"/>
      <c r="DC11" s="644"/>
      <c r="DD11" s="650">
        <v>112247</v>
      </c>
      <c r="DE11" s="642"/>
      <c r="DF11" s="642"/>
      <c r="DG11" s="642"/>
      <c r="DH11" s="642"/>
      <c r="DI11" s="642"/>
      <c r="DJ11" s="642"/>
      <c r="DK11" s="642"/>
      <c r="DL11" s="642"/>
      <c r="DM11" s="642"/>
      <c r="DN11" s="642"/>
      <c r="DO11" s="642"/>
      <c r="DP11" s="643"/>
      <c r="DQ11" s="650">
        <v>163763</v>
      </c>
      <c r="DR11" s="642"/>
      <c r="DS11" s="642"/>
      <c r="DT11" s="642"/>
      <c r="DU11" s="642"/>
      <c r="DV11" s="642"/>
      <c r="DW11" s="642"/>
      <c r="DX11" s="642"/>
      <c r="DY11" s="642"/>
      <c r="DZ11" s="642"/>
      <c r="EA11" s="642"/>
      <c r="EB11" s="642"/>
      <c r="EC11" s="651"/>
    </row>
    <row r="12" spans="2:143" ht="11.25" customHeight="1">
      <c r="B12" s="638" t="s">
        <v>252</v>
      </c>
      <c r="C12" s="639"/>
      <c r="D12" s="639"/>
      <c r="E12" s="639"/>
      <c r="F12" s="639"/>
      <c r="G12" s="639"/>
      <c r="H12" s="639"/>
      <c r="I12" s="639"/>
      <c r="J12" s="639"/>
      <c r="K12" s="639"/>
      <c r="L12" s="639"/>
      <c r="M12" s="639"/>
      <c r="N12" s="639"/>
      <c r="O12" s="639"/>
      <c r="P12" s="639"/>
      <c r="Q12" s="640"/>
      <c r="R12" s="641">
        <v>228034</v>
      </c>
      <c r="S12" s="642"/>
      <c r="T12" s="642"/>
      <c r="U12" s="642"/>
      <c r="V12" s="642"/>
      <c r="W12" s="642"/>
      <c r="X12" s="642"/>
      <c r="Y12" s="643"/>
      <c r="Z12" s="644">
        <v>4.3</v>
      </c>
      <c r="AA12" s="644"/>
      <c r="AB12" s="644"/>
      <c r="AC12" s="644"/>
      <c r="AD12" s="645">
        <v>228034</v>
      </c>
      <c r="AE12" s="645"/>
      <c r="AF12" s="645"/>
      <c r="AG12" s="645"/>
      <c r="AH12" s="645"/>
      <c r="AI12" s="645"/>
      <c r="AJ12" s="645"/>
      <c r="AK12" s="645"/>
      <c r="AL12" s="646">
        <v>6.8</v>
      </c>
      <c r="AM12" s="647"/>
      <c r="AN12" s="647"/>
      <c r="AO12" s="648"/>
      <c r="AP12" s="638" t="s">
        <v>253</v>
      </c>
      <c r="AQ12" s="639"/>
      <c r="AR12" s="639"/>
      <c r="AS12" s="639"/>
      <c r="AT12" s="639"/>
      <c r="AU12" s="639"/>
      <c r="AV12" s="639"/>
      <c r="AW12" s="639"/>
      <c r="AX12" s="639"/>
      <c r="AY12" s="639"/>
      <c r="AZ12" s="639"/>
      <c r="BA12" s="639"/>
      <c r="BB12" s="639"/>
      <c r="BC12" s="639"/>
      <c r="BD12" s="639"/>
      <c r="BE12" s="639"/>
      <c r="BF12" s="640"/>
      <c r="BG12" s="641">
        <v>1706439</v>
      </c>
      <c r="BH12" s="642"/>
      <c r="BI12" s="642"/>
      <c r="BJ12" s="642"/>
      <c r="BK12" s="642"/>
      <c r="BL12" s="642"/>
      <c r="BM12" s="642"/>
      <c r="BN12" s="643"/>
      <c r="BO12" s="644">
        <v>69</v>
      </c>
      <c r="BP12" s="644"/>
      <c r="BQ12" s="644"/>
      <c r="BR12" s="644"/>
      <c r="BS12" s="650" t="s">
        <v>138</v>
      </c>
      <c r="BT12" s="642"/>
      <c r="BU12" s="642"/>
      <c r="BV12" s="642"/>
      <c r="BW12" s="642"/>
      <c r="BX12" s="642"/>
      <c r="BY12" s="642"/>
      <c r="BZ12" s="642"/>
      <c r="CA12" s="642"/>
      <c r="CB12" s="651"/>
      <c r="CD12" s="656" t="s">
        <v>254</v>
      </c>
      <c r="CE12" s="657"/>
      <c r="CF12" s="657"/>
      <c r="CG12" s="657"/>
      <c r="CH12" s="657"/>
      <c r="CI12" s="657"/>
      <c r="CJ12" s="657"/>
      <c r="CK12" s="657"/>
      <c r="CL12" s="657"/>
      <c r="CM12" s="657"/>
      <c r="CN12" s="657"/>
      <c r="CO12" s="657"/>
      <c r="CP12" s="657"/>
      <c r="CQ12" s="658"/>
      <c r="CR12" s="641">
        <v>57867</v>
      </c>
      <c r="CS12" s="642"/>
      <c r="CT12" s="642"/>
      <c r="CU12" s="642"/>
      <c r="CV12" s="642"/>
      <c r="CW12" s="642"/>
      <c r="CX12" s="642"/>
      <c r="CY12" s="643"/>
      <c r="CZ12" s="644">
        <v>1.2</v>
      </c>
      <c r="DA12" s="644"/>
      <c r="DB12" s="644"/>
      <c r="DC12" s="644"/>
      <c r="DD12" s="650">
        <v>1626</v>
      </c>
      <c r="DE12" s="642"/>
      <c r="DF12" s="642"/>
      <c r="DG12" s="642"/>
      <c r="DH12" s="642"/>
      <c r="DI12" s="642"/>
      <c r="DJ12" s="642"/>
      <c r="DK12" s="642"/>
      <c r="DL12" s="642"/>
      <c r="DM12" s="642"/>
      <c r="DN12" s="642"/>
      <c r="DO12" s="642"/>
      <c r="DP12" s="643"/>
      <c r="DQ12" s="650">
        <v>43507</v>
      </c>
      <c r="DR12" s="642"/>
      <c r="DS12" s="642"/>
      <c r="DT12" s="642"/>
      <c r="DU12" s="642"/>
      <c r="DV12" s="642"/>
      <c r="DW12" s="642"/>
      <c r="DX12" s="642"/>
      <c r="DY12" s="642"/>
      <c r="DZ12" s="642"/>
      <c r="EA12" s="642"/>
      <c r="EB12" s="642"/>
      <c r="EC12" s="651"/>
    </row>
    <row r="13" spans="2:143" ht="11.25" customHeight="1">
      <c r="B13" s="638" t="s">
        <v>255</v>
      </c>
      <c r="C13" s="639"/>
      <c r="D13" s="639"/>
      <c r="E13" s="639"/>
      <c r="F13" s="639"/>
      <c r="G13" s="639"/>
      <c r="H13" s="639"/>
      <c r="I13" s="639"/>
      <c r="J13" s="639"/>
      <c r="K13" s="639"/>
      <c r="L13" s="639"/>
      <c r="M13" s="639"/>
      <c r="N13" s="639"/>
      <c r="O13" s="639"/>
      <c r="P13" s="639"/>
      <c r="Q13" s="640"/>
      <c r="R13" s="641">
        <v>79070</v>
      </c>
      <c r="S13" s="642"/>
      <c r="T13" s="642"/>
      <c r="U13" s="642"/>
      <c r="V13" s="642"/>
      <c r="W13" s="642"/>
      <c r="X13" s="642"/>
      <c r="Y13" s="643"/>
      <c r="Z13" s="644">
        <v>1.5</v>
      </c>
      <c r="AA13" s="644"/>
      <c r="AB13" s="644"/>
      <c r="AC13" s="644"/>
      <c r="AD13" s="645">
        <v>79070</v>
      </c>
      <c r="AE13" s="645"/>
      <c r="AF13" s="645"/>
      <c r="AG13" s="645"/>
      <c r="AH13" s="645"/>
      <c r="AI13" s="645"/>
      <c r="AJ13" s="645"/>
      <c r="AK13" s="645"/>
      <c r="AL13" s="646">
        <v>2.4</v>
      </c>
      <c r="AM13" s="647"/>
      <c r="AN13" s="647"/>
      <c r="AO13" s="648"/>
      <c r="AP13" s="638" t="s">
        <v>256</v>
      </c>
      <c r="AQ13" s="639"/>
      <c r="AR13" s="639"/>
      <c r="AS13" s="639"/>
      <c r="AT13" s="639"/>
      <c r="AU13" s="639"/>
      <c r="AV13" s="639"/>
      <c r="AW13" s="639"/>
      <c r="AX13" s="639"/>
      <c r="AY13" s="639"/>
      <c r="AZ13" s="639"/>
      <c r="BA13" s="639"/>
      <c r="BB13" s="639"/>
      <c r="BC13" s="639"/>
      <c r="BD13" s="639"/>
      <c r="BE13" s="639"/>
      <c r="BF13" s="640"/>
      <c r="BG13" s="641">
        <v>1703797</v>
      </c>
      <c r="BH13" s="642"/>
      <c r="BI13" s="642"/>
      <c r="BJ13" s="642"/>
      <c r="BK13" s="642"/>
      <c r="BL13" s="642"/>
      <c r="BM13" s="642"/>
      <c r="BN13" s="643"/>
      <c r="BO13" s="644">
        <v>68.900000000000006</v>
      </c>
      <c r="BP13" s="644"/>
      <c r="BQ13" s="644"/>
      <c r="BR13" s="644"/>
      <c r="BS13" s="650" t="s">
        <v>138</v>
      </c>
      <c r="BT13" s="642"/>
      <c r="BU13" s="642"/>
      <c r="BV13" s="642"/>
      <c r="BW13" s="642"/>
      <c r="BX13" s="642"/>
      <c r="BY13" s="642"/>
      <c r="BZ13" s="642"/>
      <c r="CA13" s="642"/>
      <c r="CB13" s="651"/>
      <c r="CD13" s="656" t="s">
        <v>257</v>
      </c>
      <c r="CE13" s="657"/>
      <c r="CF13" s="657"/>
      <c r="CG13" s="657"/>
      <c r="CH13" s="657"/>
      <c r="CI13" s="657"/>
      <c r="CJ13" s="657"/>
      <c r="CK13" s="657"/>
      <c r="CL13" s="657"/>
      <c r="CM13" s="657"/>
      <c r="CN13" s="657"/>
      <c r="CO13" s="657"/>
      <c r="CP13" s="657"/>
      <c r="CQ13" s="658"/>
      <c r="CR13" s="641">
        <v>572891</v>
      </c>
      <c r="CS13" s="642"/>
      <c r="CT13" s="642"/>
      <c r="CU13" s="642"/>
      <c r="CV13" s="642"/>
      <c r="CW13" s="642"/>
      <c r="CX13" s="642"/>
      <c r="CY13" s="643"/>
      <c r="CZ13" s="644">
        <v>11.5</v>
      </c>
      <c r="DA13" s="644"/>
      <c r="DB13" s="644"/>
      <c r="DC13" s="644"/>
      <c r="DD13" s="650">
        <v>158678</v>
      </c>
      <c r="DE13" s="642"/>
      <c r="DF13" s="642"/>
      <c r="DG13" s="642"/>
      <c r="DH13" s="642"/>
      <c r="DI13" s="642"/>
      <c r="DJ13" s="642"/>
      <c r="DK13" s="642"/>
      <c r="DL13" s="642"/>
      <c r="DM13" s="642"/>
      <c r="DN13" s="642"/>
      <c r="DO13" s="642"/>
      <c r="DP13" s="643"/>
      <c r="DQ13" s="650">
        <v>411531</v>
      </c>
      <c r="DR13" s="642"/>
      <c r="DS13" s="642"/>
      <c r="DT13" s="642"/>
      <c r="DU13" s="642"/>
      <c r="DV13" s="642"/>
      <c r="DW13" s="642"/>
      <c r="DX13" s="642"/>
      <c r="DY13" s="642"/>
      <c r="DZ13" s="642"/>
      <c r="EA13" s="642"/>
      <c r="EB13" s="642"/>
      <c r="EC13" s="651"/>
    </row>
    <row r="14" spans="2:143" ht="11.25" customHeight="1">
      <c r="B14" s="638" t="s">
        <v>258</v>
      </c>
      <c r="C14" s="639"/>
      <c r="D14" s="639"/>
      <c r="E14" s="639"/>
      <c r="F14" s="639"/>
      <c r="G14" s="639"/>
      <c r="H14" s="639"/>
      <c r="I14" s="639"/>
      <c r="J14" s="639"/>
      <c r="K14" s="639"/>
      <c r="L14" s="639"/>
      <c r="M14" s="639"/>
      <c r="N14" s="639"/>
      <c r="O14" s="639"/>
      <c r="P14" s="639"/>
      <c r="Q14" s="640"/>
      <c r="R14" s="641" t="s">
        <v>175</v>
      </c>
      <c r="S14" s="642"/>
      <c r="T14" s="642"/>
      <c r="U14" s="642"/>
      <c r="V14" s="642"/>
      <c r="W14" s="642"/>
      <c r="X14" s="642"/>
      <c r="Y14" s="643"/>
      <c r="Z14" s="644" t="s">
        <v>138</v>
      </c>
      <c r="AA14" s="644"/>
      <c r="AB14" s="644"/>
      <c r="AC14" s="644"/>
      <c r="AD14" s="645" t="s">
        <v>175</v>
      </c>
      <c r="AE14" s="645"/>
      <c r="AF14" s="645"/>
      <c r="AG14" s="645"/>
      <c r="AH14" s="645"/>
      <c r="AI14" s="645"/>
      <c r="AJ14" s="645"/>
      <c r="AK14" s="645"/>
      <c r="AL14" s="646" t="s">
        <v>230</v>
      </c>
      <c r="AM14" s="647"/>
      <c r="AN14" s="647"/>
      <c r="AO14" s="648"/>
      <c r="AP14" s="638" t="s">
        <v>259</v>
      </c>
      <c r="AQ14" s="639"/>
      <c r="AR14" s="639"/>
      <c r="AS14" s="639"/>
      <c r="AT14" s="639"/>
      <c r="AU14" s="639"/>
      <c r="AV14" s="639"/>
      <c r="AW14" s="639"/>
      <c r="AX14" s="639"/>
      <c r="AY14" s="639"/>
      <c r="AZ14" s="639"/>
      <c r="BA14" s="639"/>
      <c r="BB14" s="639"/>
      <c r="BC14" s="639"/>
      <c r="BD14" s="639"/>
      <c r="BE14" s="639"/>
      <c r="BF14" s="640"/>
      <c r="BG14" s="641">
        <v>30625</v>
      </c>
      <c r="BH14" s="642"/>
      <c r="BI14" s="642"/>
      <c r="BJ14" s="642"/>
      <c r="BK14" s="642"/>
      <c r="BL14" s="642"/>
      <c r="BM14" s="642"/>
      <c r="BN14" s="643"/>
      <c r="BO14" s="644">
        <v>1.2</v>
      </c>
      <c r="BP14" s="644"/>
      <c r="BQ14" s="644"/>
      <c r="BR14" s="644"/>
      <c r="BS14" s="650" t="s">
        <v>230</v>
      </c>
      <c r="BT14" s="642"/>
      <c r="BU14" s="642"/>
      <c r="BV14" s="642"/>
      <c r="BW14" s="642"/>
      <c r="BX14" s="642"/>
      <c r="BY14" s="642"/>
      <c r="BZ14" s="642"/>
      <c r="CA14" s="642"/>
      <c r="CB14" s="651"/>
      <c r="CD14" s="656" t="s">
        <v>260</v>
      </c>
      <c r="CE14" s="657"/>
      <c r="CF14" s="657"/>
      <c r="CG14" s="657"/>
      <c r="CH14" s="657"/>
      <c r="CI14" s="657"/>
      <c r="CJ14" s="657"/>
      <c r="CK14" s="657"/>
      <c r="CL14" s="657"/>
      <c r="CM14" s="657"/>
      <c r="CN14" s="657"/>
      <c r="CO14" s="657"/>
      <c r="CP14" s="657"/>
      <c r="CQ14" s="658"/>
      <c r="CR14" s="641">
        <v>255407</v>
      </c>
      <c r="CS14" s="642"/>
      <c r="CT14" s="642"/>
      <c r="CU14" s="642"/>
      <c r="CV14" s="642"/>
      <c r="CW14" s="642"/>
      <c r="CX14" s="642"/>
      <c r="CY14" s="643"/>
      <c r="CZ14" s="644">
        <v>5.0999999999999996</v>
      </c>
      <c r="DA14" s="644"/>
      <c r="DB14" s="644"/>
      <c r="DC14" s="644"/>
      <c r="DD14" s="650">
        <v>45252</v>
      </c>
      <c r="DE14" s="642"/>
      <c r="DF14" s="642"/>
      <c r="DG14" s="642"/>
      <c r="DH14" s="642"/>
      <c r="DI14" s="642"/>
      <c r="DJ14" s="642"/>
      <c r="DK14" s="642"/>
      <c r="DL14" s="642"/>
      <c r="DM14" s="642"/>
      <c r="DN14" s="642"/>
      <c r="DO14" s="642"/>
      <c r="DP14" s="643"/>
      <c r="DQ14" s="650">
        <v>202021</v>
      </c>
      <c r="DR14" s="642"/>
      <c r="DS14" s="642"/>
      <c r="DT14" s="642"/>
      <c r="DU14" s="642"/>
      <c r="DV14" s="642"/>
      <c r="DW14" s="642"/>
      <c r="DX14" s="642"/>
      <c r="DY14" s="642"/>
      <c r="DZ14" s="642"/>
      <c r="EA14" s="642"/>
      <c r="EB14" s="642"/>
      <c r="EC14" s="651"/>
    </row>
    <row r="15" spans="2:143" ht="11.25" customHeight="1">
      <c r="B15" s="638" t="s">
        <v>261</v>
      </c>
      <c r="C15" s="639"/>
      <c r="D15" s="639"/>
      <c r="E15" s="639"/>
      <c r="F15" s="639"/>
      <c r="G15" s="639"/>
      <c r="H15" s="639"/>
      <c r="I15" s="639"/>
      <c r="J15" s="639"/>
      <c r="K15" s="639"/>
      <c r="L15" s="639"/>
      <c r="M15" s="639"/>
      <c r="N15" s="639"/>
      <c r="O15" s="639"/>
      <c r="P15" s="639"/>
      <c r="Q15" s="640"/>
      <c r="R15" s="641">
        <v>26048</v>
      </c>
      <c r="S15" s="642"/>
      <c r="T15" s="642"/>
      <c r="U15" s="642"/>
      <c r="V15" s="642"/>
      <c r="W15" s="642"/>
      <c r="X15" s="642"/>
      <c r="Y15" s="643"/>
      <c r="Z15" s="644">
        <v>0.5</v>
      </c>
      <c r="AA15" s="644"/>
      <c r="AB15" s="644"/>
      <c r="AC15" s="644"/>
      <c r="AD15" s="645">
        <v>26048</v>
      </c>
      <c r="AE15" s="645"/>
      <c r="AF15" s="645"/>
      <c r="AG15" s="645"/>
      <c r="AH15" s="645"/>
      <c r="AI15" s="645"/>
      <c r="AJ15" s="645"/>
      <c r="AK15" s="645"/>
      <c r="AL15" s="646">
        <v>0.8</v>
      </c>
      <c r="AM15" s="647"/>
      <c r="AN15" s="647"/>
      <c r="AO15" s="648"/>
      <c r="AP15" s="638" t="s">
        <v>262</v>
      </c>
      <c r="AQ15" s="639"/>
      <c r="AR15" s="639"/>
      <c r="AS15" s="639"/>
      <c r="AT15" s="639"/>
      <c r="AU15" s="639"/>
      <c r="AV15" s="639"/>
      <c r="AW15" s="639"/>
      <c r="AX15" s="639"/>
      <c r="AY15" s="639"/>
      <c r="AZ15" s="639"/>
      <c r="BA15" s="639"/>
      <c r="BB15" s="639"/>
      <c r="BC15" s="639"/>
      <c r="BD15" s="639"/>
      <c r="BE15" s="639"/>
      <c r="BF15" s="640"/>
      <c r="BG15" s="641">
        <v>92105</v>
      </c>
      <c r="BH15" s="642"/>
      <c r="BI15" s="642"/>
      <c r="BJ15" s="642"/>
      <c r="BK15" s="642"/>
      <c r="BL15" s="642"/>
      <c r="BM15" s="642"/>
      <c r="BN15" s="643"/>
      <c r="BO15" s="644">
        <v>3.7</v>
      </c>
      <c r="BP15" s="644"/>
      <c r="BQ15" s="644"/>
      <c r="BR15" s="644"/>
      <c r="BS15" s="650" t="s">
        <v>138</v>
      </c>
      <c r="BT15" s="642"/>
      <c r="BU15" s="642"/>
      <c r="BV15" s="642"/>
      <c r="BW15" s="642"/>
      <c r="BX15" s="642"/>
      <c r="BY15" s="642"/>
      <c r="BZ15" s="642"/>
      <c r="CA15" s="642"/>
      <c r="CB15" s="651"/>
      <c r="CD15" s="656" t="s">
        <v>263</v>
      </c>
      <c r="CE15" s="657"/>
      <c r="CF15" s="657"/>
      <c r="CG15" s="657"/>
      <c r="CH15" s="657"/>
      <c r="CI15" s="657"/>
      <c r="CJ15" s="657"/>
      <c r="CK15" s="657"/>
      <c r="CL15" s="657"/>
      <c r="CM15" s="657"/>
      <c r="CN15" s="657"/>
      <c r="CO15" s="657"/>
      <c r="CP15" s="657"/>
      <c r="CQ15" s="658"/>
      <c r="CR15" s="641">
        <v>406170</v>
      </c>
      <c r="CS15" s="642"/>
      <c r="CT15" s="642"/>
      <c r="CU15" s="642"/>
      <c r="CV15" s="642"/>
      <c r="CW15" s="642"/>
      <c r="CX15" s="642"/>
      <c r="CY15" s="643"/>
      <c r="CZ15" s="644">
        <v>8.1</v>
      </c>
      <c r="DA15" s="644"/>
      <c r="DB15" s="644"/>
      <c r="DC15" s="644"/>
      <c r="DD15" s="650">
        <v>37483</v>
      </c>
      <c r="DE15" s="642"/>
      <c r="DF15" s="642"/>
      <c r="DG15" s="642"/>
      <c r="DH15" s="642"/>
      <c r="DI15" s="642"/>
      <c r="DJ15" s="642"/>
      <c r="DK15" s="642"/>
      <c r="DL15" s="642"/>
      <c r="DM15" s="642"/>
      <c r="DN15" s="642"/>
      <c r="DO15" s="642"/>
      <c r="DP15" s="643"/>
      <c r="DQ15" s="650">
        <v>333008</v>
      </c>
      <c r="DR15" s="642"/>
      <c r="DS15" s="642"/>
      <c r="DT15" s="642"/>
      <c r="DU15" s="642"/>
      <c r="DV15" s="642"/>
      <c r="DW15" s="642"/>
      <c r="DX15" s="642"/>
      <c r="DY15" s="642"/>
      <c r="DZ15" s="642"/>
      <c r="EA15" s="642"/>
      <c r="EB15" s="642"/>
      <c r="EC15" s="651"/>
    </row>
    <row r="16" spans="2:143" ht="11.25" customHeight="1">
      <c r="B16" s="638" t="s">
        <v>264</v>
      </c>
      <c r="C16" s="639"/>
      <c r="D16" s="639"/>
      <c r="E16" s="639"/>
      <c r="F16" s="639"/>
      <c r="G16" s="639"/>
      <c r="H16" s="639"/>
      <c r="I16" s="639"/>
      <c r="J16" s="639"/>
      <c r="K16" s="639"/>
      <c r="L16" s="639"/>
      <c r="M16" s="639"/>
      <c r="N16" s="639"/>
      <c r="O16" s="639"/>
      <c r="P16" s="639"/>
      <c r="Q16" s="640"/>
      <c r="R16" s="641" t="s">
        <v>138</v>
      </c>
      <c r="S16" s="642"/>
      <c r="T16" s="642"/>
      <c r="U16" s="642"/>
      <c r="V16" s="642"/>
      <c r="W16" s="642"/>
      <c r="X16" s="642"/>
      <c r="Y16" s="643"/>
      <c r="Z16" s="644" t="s">
        <v>138</v>
      </c>
      <c r="AA16" s="644"/>
      <c r="AB16" s="644"/>
      <c r="AC16" s="644"/>
      <c r="AD16" s="645" t="s">
        <v>230</v>
      </c>
      <c r="AE16" s="645"/>
      <c r="AF16" s="645"/>
      <c r="AG16" s="645"/>
      <c r="AH16" s="645"/>
      <c r="AI16" s="645"/>
      <c r="AJ16" s="645"/>
      <c r="AK16" s="645"/>
      <c r="AL16" s="646" t="s">
        <v>138</v>
      </c>
      <c r="AM16" s="647"/>
      <c r="AN16" s="647"/>
      <c r="AO16" s="648"/>
      <c r="AP16" s="638" t="s">
        <v>265</v>
      </c>
      <c r="AQ16" s="639"/>
      <c r="AR16" s="639"/>
      <c r="AS16" s="639"/>
      <c r="AT16" s="639"/>
      <c r="AU16" s="639"/>
      <c r="AV16" s="639"/>
      <c r="AW16" s="639"/>
      <c r="AX16" s="639"/>
      <c r="AY16" s="639"/>
      <c r="AZ16" s="639"/>
      <c r="BA16" s="639"/>
      <c r="BB16" s="639"/>
      <c r="BC16" s="639"/>
      <c r="BD16" s="639"/>
      <c r="BE16" s="639"/>
      <c r="BF16" s="640"/>
      <c r="BG16" s="641" t="s">
        <v>175</v>
      </c>
      <c r="BH16" s="642"/>
      <c r="BI16" s="642"/>
      <c r="BJ16" s="642"/>
      <c r="BK16" s="642"/>
      <c r="BL16" s="642"/>
      <c r="BM16" s="642"/>
      <c r="BN16" s="643"/>
      <c r="BO16" s="644" t="s">
        <v>138</v>
      </c>
      <c r="BP16" s="644"/>
      <c r="BQ16" s="644"/>
      <c r="BR16" s="644"/>
      <c r="BS16" s="650" t="s">
        <v>230</v>
      </c>
      <c r="BT16" s="642"/>
      <c r="BU16" s="642"/>
      <c r="BV16" s="642"/>
      <c r="BW16" s="642"/>
      <c r="BX16" s="642"/>
      <c r="BY16" s="642"/>
      <c r="BZ16" s="642"/>
      <c r="CA16" s="642"/>
      <c r="CB16" s="651"/>
      <c r="CD16" s="656" t="s">
        <v>266</v>
      </c>
      <c r="CE16" s="657"/>
      <c r="CF16" s="657"/>
      <c r="CG16" s="657"/>
      <c r="CH16" s="657"/>
      <c r="CI16" s="657"/>
      <c r="CJ16" s="657"/>
      <c r="CK16" s="657"/>
      <c r="CL16" s="657"/>
      <c r="CM16" s="657"/>
      <c r="CN16" s="657"/>
      <c r="CO16" s="657"/>
      <c r="CP16" s="657"/>
      <c r="CQ16" s="658"/>
      <c r="CR16" s="641">
        <v>83</v>
      </c>
      <c r="CS16" s="642"/>
      <c r="CT16" s="642"/>
      <c r="CU16" s="642"/>
      <c r="CV16" s="642"/>
      <c r="CW16" s="642"/>
      <c r="CX16" s="642"/>
      <c r="CY16" s="643"/>
      <c r="CZ16" s="644">
        <v>0</v>
      </c>
      <c r="DA16" s="644"/>
      <c r="DB16" s="644"/>
      <c r="DC16" s="644"/>
      <c r="DD16" s="650" t="s">
        <v>138</v>
      </c>
      <c r="DE16" s="642"/>
      <c r="DF16" s="642"/>
      <c r="DG16" s="642"/>
      <c r="DH16" s="642"/>
      <c r="DI16" s="642"/>
      <c r="DJ16" s="642"/>
      <c r="DK16" s="642"/>
      <c r="DL16" s="642"/>
      <c r="DM16" s="642"/>
      <c r="DN16" s="642"/>
      <c r="DO16" s="642"/>
      <c r="DP16" s="643"/>
      <c r="DQ16" s="650">
        <v>83</v>
      </c>
      <c r="DR16" s="642"/>
      <c r="DS16" s="642"/>
      <c r="DT16" s="642"/>
      <c r="DU16" s="642"/>
      <c r="DV16" s="642"/>
      <c r="DW16" s="642"/>
      <c r="DX16" s="642"/>
      <c r="DY16" s="642"/>
      <c r="DZ16" s="642"/>
      <c r="EA16" s="642"/>
      <c r="EB16" s="642"/>
      <c r="EC16" s="651"/>
    </row>
    <row r="17" spans="2:133" ht="11.25" customHeight="1">
      <c r="B17" s="638" t="s">
        <v>267</v>
      </c>
      <c r="C17" s="639"/>
      <c r="D17" s="639"/>
      <c r="E17" s="639"/>
      <c r="F17" s="639"/>
      <c r="G17" s="639"/>
      <c r="H17" s="639"/>
      <c r="I17" s="639"/>
      <c r="J17" s="639"/>
      <c r="K17" s="639"/>
      <c r="L17" s="639"/>
      <c r="M17" s="639"/>
      <c r="N17" s="639"/>
      <c r="O17" s="639"/>
      <c r="P17" s="639"/>
      <c r="Q17" s="640"/>
      <c r="R17" s="641">
        <v>3549</v>
      </c>
      <c r="S17" s="642"/>
      <c r="T17" s="642"/>
      <c r="U17" s="642"/>
      <c r="V17" s="642"/>
      <c r="W17" s="642"/>
      <c r="X17" s="642"/>
      <c r="Y17" s="643"/>
      <c r="Z17" s="644">
        <v>0.1</v>
      </c>
      <c r="AA17" s="644"/>
      <c r="AB17" s="644"/>
      <c r="AC17" s="644"/>
      <c r="AD17" s="645">
        <v>3549</v>
      </c>
      <c r="AE17" s="645"/>
      <c r="AF17" s="645"/>
      <c r="AG17" s="645"/>
      <c r="AH17" s="645"/>
      <c r="AI17" s="645"/>
      <c r="AJ17" s="645"/>
      <c r="AK17" s="645"/>
      <c r="AL17" s="646">
        <v>0.1</v>
      </c>
      <c r="AM17" s="647"/>
      <c r="AN17" s="647"/>
      <c r="AO17" s="648"/>
      <c r="AP17" s="638" t="s">
        <v>268</v>
      </c>
      <c r="AQ17" s="639"/>
      <c r="AR17" s="639"/>
      <c r="AS17" s="639"/>
      <c r="AT17" s="639"/>
      <c r="AU17" s="639"/>
      <c r="AV17" s="639"/>
      <c r="AW17" s="639"/>
      <c r="AX17" s="639"/>
      <c r="AY17" s="639"/>
      <c r="AZ17" s="639"/>
      <c r="BA17" s="639"/>
      <c r="BB17" s="639"/>
      <c r="BC17" s="639"/>
      <c r="BD17" s="639"/>
      <c r="BE17" s="639"/>
      <c r="BF17" s="640"/>
      <c r="BG17" s="641" t="s">
        <v>175</v>
      </c>
      <c r="BH17" s="642"/>
      <c r="BI17" s="642"/>
      <c r="BJ17" s="642"/>
      <c r="BK17" s="642"/>
      <c r="BL17" s="642"/>
      <c r="BM17" s="642"/>
      <c r="BN17" s="643"/>
      <c r="BO17" s="644" t="s">
        <v>230</v>
      </c>
      <c r="BP17" s="644"/>
      <c r="BQ17" s="644"/>
      <c r="BR17" s="644"/>
      <c r="BS17" s="650" t="s">
        <v>230</v>
      </c>
      <c r="BT17" s="642"/>
      <c r="BU17" s="642"/>
      <c r="BV17" s="642"/>
      <c r="BW17" s="642"/>
      <c r="BX17" s="642"/>
      <c r="BY17" s="642"/>
      <c r="BZ17" s="642"/>
      <c r="CA17" s="642"/>
      <c r="CB17" s="651"/>
      <c r="CD17" s="656" t="s">
        <v>269</v>
      </c>
      <c r="CE17" s="657"/>
      <c r="CF17" s="657"/>
      <c r="CG17" s="657"/>
      <c r="CH17" s="657"/>
      <c r="CI17" s="657"/>
      <c r="CJ17" s="657"/>
      <c r="CK17" s="657"/>
      <c r="CL17" s="657"/>
      <c r="CM17" s="657"/>
      <c r="CN17" s="657"/>
      <c r="CO17" s="657"/>
      <c r="CP17" s="657"/>
      <c r="CQ17" s="658"/>
      <c r="CR17" s="641">
        <v>220469</v>
      </c>
      <c r="CS17" s="642"/>
      <c r="CT17" s="642"/>
      <c r="CU17" s="642"/>
      <c r="CV17" s="642"/>
      <c r="CW17" s="642"/>
      <c r="CX17" s="642"/>
      <c r="CY17" s="643"/>
      <c r="CZ17" s="644">
        <v>4.4000000000000004</v>
      </c>
      <c r="DA17" s="644"/>
      <c r="DB17" s="644"/>
      <c r="DC17" s="644"/>
      <c r="DD17" s="650" t="s">
        <v>175</v>
      </c>
      <c r="DE17" s="642"/>
      <c r="DF17" s="642"/>
      <c r="DG17" s="642"/>
      <c r="DH17" s="642"/>
      <c r="DI17" s="642"/>
      <c r="DJ17" s="642"/>
      <c r="DK17" s="642"/>
      <c r="DL17" s="642"/>
      <c r="DM17" s="642"/>
      <c r="DN17" s="642"/>
      <c r="DO17" s="642"/>
      <c r="DP17" s="643"/>
      <c r="DQ17" s="650">
        <v>220469</v>
      </c>
      <c r="DR17" s="642"/>
      <c r="DS17" s="642"/>
      <c r="DT17" s="642"/>
      <c r="DU17" s="642"/>
      <c r="DV17" s="642"/>
      <c r="DW17" s="642"/>
      <c r="DX17" s="642"/>
      <c r="DY17" s="642"/>
      <c r="DZ17" s="642"/>
      <c r="EA17" s="642"/>
      <c r="EB17" s="642"/>
      <c r="EC17" s="651"/>
    </row>
    <row r="18" spans="2:133" ht="11.25" customHeight="1">
      <c r="B18" s="638" t="s">
        <v>270</v>
      </c>
      <c r="C18" s="639"/>
      <c r="D18" s="639"/>
      <c r="E18" s="639"/>
      <c r="F18" s="639"/>
      <c r="G18" s="639"/>
      <c r="H18" s="639"/>
      <c r="I18" s="639"/>
      <c r="J18" s="639"/>
      <c r="K18" s="639"/>
      <c r="L18" s="639"/>
      <c r="M18" s="639"/>
      <c r="N18" s="639"/>
      <c r="O18" s="639"/>
      <c r="P18" s="639"/>
      <c r="Q18" s="640"/>
      <c r="R18" s="641">
        <v>89410</v>
      </c>
      <c r="S18" s="642"/>
      <c r="T18" s="642"/>
      <c r="U18" s="642"/>
      <c r="V18" s="642"/>
      <c r="W18" s="642"/>
      <c r="X18" s="642"/>
      <c r="Y18" s="643"/>
      <c r="Z18" s="644">
        <v>1.7</v>
      </c>
      <c r="AA18" s="644"/>
      <c r="AB18" s="644"/>
      <c r="AC18" s="644"/>
      <c r="AD18" s="645">
        <v>21567</v>
      </c>
      <c r="AE18" s="645"/>
      <c r="AF18" s="645"/>
      <c r="AG18" s="645"/>
      <c r="AH18" s="645"/>
      <c r="AI18" s="645"/>
      <c r="AJ18" s="645"/>
      <c r="AK18" s="645"/>
      <c r="AL18" s="646">
        <v>0.6</v>
      </c>
      <c r="AM18" s="647"/>
      <c r="AN18" s="647"/>
      <c r="AO18" s="648"/>
      <c r="AP18" s="638" t="s">
        <v>271</v>
      </c>
      <c r="AQ18" s="639"/>
      <c r="AR18" s="639"/>
      <c r="AS18" s="639"/>
      <c r="AT18" s="639"/>
      <c r="AU18" s="639"/>
      <c r="AV18" s="639"/>
      <c r="AW18" s="639"/>
      <c r="AX18" s="639"/>
      <c r="AY18" s="639"/>
      <c r="AZ18" s="639"/>
      <c r="BA18" s="639"/>
      <c r="BB18" s="639"/>
      <c r="BC18" s="639"/>
      <c r="BD18" s="639"/>
      <c r="BE18" s="639"/>
      <c r="BF18" s="640"/>
      <c r="BG18" s="641" t="s">
        <v>138</v>
      </c>
      <c r="BH18" s="642"/>
      <c r="BI18" s="642"/>
      <c r="BJ18" s="642"/>
      <c r="BK18" s="642"/>
      <c r="BL18" s="642"/>
      <c r="BM18" s="642"/>
      <c r="BN18" s="643"/>
      <c r="BO18" s="644" t="s">
        <v>175</v>
      </c>
      <c r="BP18" s="644"/>
      <c r="BQ18" s="644"/>
      <c r="BR18" s="644"/>
      <c r="BS18" s="650" t="s">
        <v>138</v>
      </c>
      <c r="BT18" s="642"/>
      <c r="BU18" s="642"/>
      <c r="BV18" s="642"/>
      <c r="BW18" s="642"/>
      <c r="BX18" s="642"/>
      <c r="BY18" s="642"/>
      <c r="BZ18" s="642"/>
      <c r="CA18" s="642"/>
      <c r="CB18" s="651"/>
      <c r="CD18" s="656" t="s">
        <v>272</v>
      </c>
      <c r="CE18" s="657"/>
      <c r="CF18" s="657"/>
      <c r="CG18" s="657"/>
      <c r="CH18" s="657"/>
      <c r="CI18" s="657"/>
      <c r="CJ18" s="657"/>
      <c r="CK18" s="657"/>
      <c r="CL18" s="657"/>
      <c r="CM18" s="657"/>
      <c r="CN18" s="657"/>
      <c r="CO18" s="657"/>
      <c r="CP18" s="657"/>
      <c r="CQ18" s="658"/>
      <c r="CR18" s="641" t="s">
        <v>138</v>
      </c>
      <c r="CS18" s="642"/>
      <c r="CT18" s="642"/>
      <c r="CU18" s="642"/>
      <c r="CV18" s="642"/>
      <c r="CW18" s="642"/>
      <c r="CX18" s="642"/>
      <c r="CY18" s="643"/>
      <c r="CZ18" s="644" t="s">
        <v>138</v>
      </c>
      <c r="DA18" s="644"/>
      <c r="DB18" s="644"/>
      <c r="DC18" s="644"/>
      <c r="DD18" s="650" t="s">
        <v>175</v>
      </c>
      <c r="DE18" s="642"/>
      <c r="DF18" s="642"/>
      <c r="DG18" s="642"/>
      <c r="DH18" s="642"/>
      <c r="DI18" s="642"/>
      <c r="DJ18" s="642"/>
      <c r="DK18" s="642"/>
      <c r="DL18" s="642"/>
      <c r="DM18" s="642"/>
      <c r="DN18" s="642"/>
      <c r="DO18" s="642"/>
      <c r="DP18" s="643"/>
      <c r="DQ18" s="650" t="s">
        <v>138</v>
      </c>
      <c r="DR18" s="642"/>
      <c r="DS18" s="642"/>
      <c r="DT18" s="642"/>
      <c r="DU18" s="642"/>
      <c r="DV18" s="642"/>
      <c r="DW18" s="642"/>
      <c r="DX18" s="642"/>
      <c r="DY18" s="642"/>
      <c r="DZ18" s="642"/>
      <c r="EA18" s="642"/>
      <c r="EB18" s="642"/>
      <c r="EC18" s="651"/>
    </row>
    <row r="19" spans="2:133" ht="11.25" customHeight="1">
      <c r="B19" s="638" t="s">
        <v>273</v>
      </c>
      <c r="C19" s="639"/>
      <c r="D19" s="639"/>
      <c r="E19" s="639"/>
      <c r="F19" s="639"/>
      <c r="G19" s="639"/>
      <c r="H19" s="639"/>
      <c r="I19" s="639"/>
      <c r="J19" s="639"/>
      <c r="K19" s="639"/>
      <c r="L19" s="639"/>
      <c r="M19" s="639"/>
      <c r="N19" s="639"/>
      <c r="O19" s="639"/>
      <c r="P19" s="639"/>
      <c r="Q19" s="640"/>
      <c r="R19" s="641">
        <v>21567</v>
      </c>
      <c r="S19" s="642"/>
      <c r="T19" s="642"/>
      <c r="U19" s="642"/>
      <c r="V19" s="642"/>
      <c r="W19" s="642"/>
      <c r="X19" s="642"/>
      <c r="Y19" s="643"/>
      <c r="Z19" s="644">
        <v>0.4</v>
      </c>
      <c r="AA19" s="644"/>
      <c r="AB19" s="644"/>
      <c r="AC19" s="644"/>
      <c r="AD19" s="645">
        <v>21567</v>
      </c>
      <c r="AE19" s="645"/>
      <c r="AF19" s="645"/>
      <c r="AG19" s="645"/>
      <c r="AH19" s="645"/>
      <c r="AI19" s="645"/>
      <c r="AJ19" s="645"/>
      <c r="AK19" s="645"/>
      <c r="AL19" s="646">
        <v>0.6</v>
      </c>
      <c r="AM19" s="647"/>
      <c r="AN19" s="647"/>
      <c r="AO19" s="648"/>
      <c r="AP19" s="638" t="s">
        <v>274</v>
      </c>
      <c r="AQ19" s="639"/>
      <c r="AR19" s="639"/>
      <c r="AS19" s="639"/>
      <c r="AT19" s="639"/>
      <c r="AU19" s="639"/>
      <c r="AV19" s="639"/>
      <c r="AW19" s="639"/>
      <c r="AX19" s="639"/>
      <c r="AY19" s="639"/>
      <c r="AZ19" s="639"/>
      <c r="BA19" s="639"/>
      <c r="BB19" s="639"/>
      <c r="BC19" s="639"/>
      <c r="BD19" s="639"/>
      <c r="BE19" s="639"/>
      <c r="BF19" s="640"/>
      <c r="BG19" s="641" t="s">
        <v>230</v>
      </c>
      <c r="BH19" s="642"/>
      <c r="BI19" s="642"/>
      <c r="BJ19" s="642"/>
      <c r="BK19" s="642"/>
      <c r="BL19" s="642"/>
      <c r="BM19" s="642"/>
      <c r="BN19" s="643"/>
      <c r="BO19" s="644" t="s">
        <v>138</v>
      </c>
      <c r="BP19" s="644"/>
      <c r="BQ19" s="644"/>
      <c r="BR19" s="644"/>
      <c r="BS19" s="650" t="s">
        <v>138</v>
      </c>
      <c r="BT19" s="642"/>
      <c r="BU19" s="642"/>
      <c r="BV19" s="642"/>
      <c r="BW19" s="642"/>
      <c r="BX19" s="642"/>
      <c r="BY19" s="642"/>
      <c r="BZ19" s="642"/>
      <c r="CA19" s="642"/>
      <c r="CB19" s="651"/>
      <c r="CD19" s="656" t="s">
        <v>275</v>
      </c>
      <c r="CE19" s="657"/>
      <c r="CF19" s="657"/>
      <c r="CG19" s="657"/>
      <c r="CH19" s="657"/>
      <c r="CI19" s="657"/>
      <c r="CJ19" s="657"/>
      <c r="CK19" s="657"/>
      <c r="CL19" s="657"/>
      <c r="CM19" s="657"/>
      <c r="CN19" s="657"/>
      <c r="CO19" s="657"/>
      <c r="CP19" s="657"/>
      <c r="CQ19" s="658"/>
      <c r="CR19" s="641" t="s">
        <v>230</v>
      </c>
      <c r="CS19" s="642"/>
      <c r="CT19" s="642"/>
      <c r="CU19" s="642"/>
      <c r="CV19" s="642"/>
      <c r="CW19" s="642"/>
      <c r="CX19" s="642"/>
      <c r="CY19" s="643"/>
      <c r="CZ19" s="644" t="s">
        <v>175</v>
      </c>
      <c r="DA19" s="644"/>
      <c r="DB19" s="644"/>
      <c r="DC19" s="644"/>
      <c r="DD19" s="650" t="s">
        <v>138</v>
      </c>
      <c r="DE19" s="642"/>
      <c r="DF19" s="642"/>
      <c r="DG19" s="642"/>
      <c r="DH19" s="642"/>
      <c r="DI19" s="642"/>
      <c r="DJ19" s="642"/>
      <c r="DK19" s="642"/>
      <c r="DL19" s="642"/>
      <c r="DM19" s="642"/>
      <c r="DN19" s="642"/>
      <c r="DO19" s="642"/>
      <c r="DP19" s="643"/>
      <c r="DQ19" s="650" t="s">
        <v>138</v>
      </c>
      <c r="DR19" s="642"/>
      <c r="DS19" s="642"/>
      <c r="DT19" s="642"/>
      <c r="DU19" s="642"/>
      <c r="DV19" s="642"/>
      <c r="DW19" s="642"/>
      <c r="DX19" s="642"/>
      <c r="DY19" s="642"/>
      <c r="DZ19" s="642"/>
      <c r="EA19" s="642"/>
      <c r="EB19" s="642"/>
      <c r="EC19" s="651"/>
    </row>
    <row r="20" spans="2:133" ht="11.25" customHeight="1">
      <c r="B20" s="638" t="s">
        <v>276</v>
      </c>
      <c r="C20" s="639"/>
      <c r="D20" s="639"/>
      <c r="E20" s="639"/>
      <c r="F20" s="639"/>
      <c r="G20" s="639"/>
      <c r="H20" s="639"/>
      <c r="I20" s="639"/>
      <c r="J20" s="639"/>
      <c r="K20" s="639"/>
      <c r="L20" s="639"/>
      <c r="M20" s="639"/>
      <c r="N20" s="639"/>
      <c r="O20" s="639"/>
      <c r="P20" s="639"/>
      <c r="Q20" s="640"/>
      <c r="R20" s="641">
        <v>67843</v>
      </c>
      <c r="S20" s="642"/>
      <c r="T20" s="642"/>
      <c r="U20" s="642"/>
      <c r="V20" s="642"/>
      <c r="W20" s="642"/>
      <c r="X20" s="642"/>
      <c r="Y20" s="643"/>
      <c r="Z20" s="644">
        <v>1.3</v>
      </c>
      <c r="AA20" s="644"/>
      <c r="AB20" s="644"/>
      <c r="AC20" s="644"/>
      <c r="AD20" s="645" t="s">
        <v>138</v>
      </c>
      <c r="AE20" s="645"/>
      <c r="AF20" s="645"/>
      <c r="AG20" s="645"/>
      <c r="AH20" s="645"/>
      <c r="AI20" s="645"/>
      <c r="AJ20" s="645"/>
      <c r="AK20" s="645"/>
      <c r="AL20" s="646" t="s">
        <v>138</v>
      </c>
      <c r="AM20" s="647"/>
      <c r="AN20" s="647"/>
      <c r="AO20" s="648"/>
      <c r="AP20" s="638" t="s">
        <v>277</v>
      </c>
      <c r="AQ20" s="639"/>
      <c r="AR20" s="639"/>
      <c r="AS20" s="639"/>
      <c r="AT20" s="639"/>
      <c r="AU20" s="639"/>
      <c r="AV20" s="639"/>
      <c r="AW20" s="639"/>
      <c r="AX20" s="639"/>
      <c r="AY20" s="639"/>
      <c r="AZ20" s="639"/>
      <c r="BA20" s="639"/>
      <c r="BB20" s="639"/>
      <c r="BC20" s="639"/>
      <c r="BD20" s="639"/>
      <c r="BE20" s="639"/>
      <c r="BF20" s="640"/>
      <c r="BG20" s="641" t="s">
        <v>138</v>
      </c>
      <c r="BH20" s="642"/>
      <c r="BI20" s="642"/>
      <c r="BJ20" s="642"/>
      <c r="BK20" s="642"/>
      <c r="BL20" s="642"/>
      <c r="BM20" s="642"/>
      <c r="BN20" s="643"/>
      <c r="BO20" s="644" t="s">
        <v>230</v>
      </c>
      <c r="BP20" s="644"/>
      <c r="BQ20" s="644"/>
      <c r="BR20" s="644"/>
      <c r="BS20" s="650" t="s">
        <v>138</v>
      </c>
      <c r="BT20" s="642"/>
      <c r="BU20" s="642"/>
      <c r="BV20" s="642"/>
      <c r="BW20" s="642"/>
      <c r="BX20" s="642"/>
      <c r="BY20" s="642"/>
      <c r="BZ20" s="642"/>
      <c r="CA20" s="642"/>
      <c r="CB20" s="651"/>
      <c r="CD20" s="656" t="s">
        <v>278</v>
      </c>
      <c r="CE20" s="657"/>
      <c r="CF20" s="657"/>
      <c r="CG20" s="657"/>
      <c r="CH20" s="657"/>
      <c r="CI20" s="657"/>
      <c r="CJ20" s="657"/>
      <c r="CK20" s="657"/>
      <c r="CL20" s="657"/>
      <c r="CM20" s="657"/>
      <c r="CN20" s="657"/>
      <c r="CO20" s="657"/>
      <c r="CP20" s="657"/>
      <c r="CQ20" s="658"/>
      <c r="CR20" s="641">
        <v>4999023</v>
      </c>
      <c r="CS20" s="642"/>
      <c r="CT20" s="642"/>
      <c r="CU20" s="642"/>
      <c r="CV20" s="642"/>
      <c r="CW20" s="642"/>
      <c r="CX20" s="642"/>
      <c r="CY20" s="643"/>
      <c r="CZ20" s="644">
        <v>100</v>
      </c>
      <c r="DA20" s="644"/>
      <c r="DB20" s="644"/>
      <c r="DC20" s="644"/>
      <c r="DD20" s="650">
        <v>541394</v>
      </c>
      <c r="DE20" s="642"/>
      <c r="DF20" s="642"/>
      <c r="DG20" s="642"/>
      <c r="DH20" s="642"/>
      <c r="DI20" s="642"/>
      <c r="DJ20" s="642"/>
      <c r="DK20" s="642"/>
      <c r="DL20" s="642"/>
      <c r="DM20" s="642"/>
      <c r="DN20" s="642"/>
      <c r="DO20" s="642"/>
      <c r="DP20" s="643"/>
      <c r="DQ20" s="650">
        <v>3611120</v>
      </c>
      <c r="DR20" s="642"/>
      <c r="DS20" s="642"/>
      <c r="DT20" s="642"/>
      <c r="DU20" s="642"/>
      <c r="DV20" s="642"/>
      <c r="DW20" s="642"/>
      <c r="DX20" s="642"/>
      <c r="DY20" s="642"/>
      <c r="DZ20" s="642"/>
      <c r="EA20" s="642"/>
      <c r="EB20" s="642"/>
      <c r="EC20" s="651"/>
    </row>
    <row r="21" spans="2:133" ht="11.25" customHeight="1">
      <c r="B21" s="638" t="s">
        <v>279</v>
      </c>
      <c r="C21" s="639"/>
      <c r="D21" s="639"/>
      <c r="E21" s="639"/>
      <c r="F21" s="639"/>
      <c r="G21" s="639"/>
      <c r="H21" s="639"/>
      <c r="I21" s="639"/>
      <c r="J21" s="639"/>
      <c r="K21" s="639"/>
      <c r="L21" s="639"/>
      <c r="M21" s="639"/>
      <c r="N21" s="639"/>
      <c r="O21" s="639"/>
      <c r="P21" s="639"/>
      <c r="Q21" s="640"/>
      <c r="R21" s="641" t="s">
        <v>230</v>
      </c>
      <c r="S21" s="642"/>
      <c r="T21" s="642"/>
      <c r="U21" s="642"/>
      <c r="V21" s="642"/>
      <c r="W21" s="642"/>
      <c r="X21" s="642"/>
      <c r="Y21" s="643"/>
      <c r="Z21" s="644" t="s">
        <v>138</v>
      </c>
      <c r="AA21" s="644"/>
      <c r="AB21" s="644"/>
      <c r="AC21" s="644"/>
      <c r="AD21" s="645" t="s">
        <v>230</v>
      </c>
      <c r="AE21" s="645"/>
      <c r="AF21" s="645"/>
      <c r="AG21" s="645"/>
      <c r="AH21" s="645"/>
      <c r="AI21" s="645"/>
      <c r="AJ21" s="645"/>
      <c r="AK21" s="645"/>
      <c r="AL21" s="646" t="s">
        <v>138</v>
      </c>
      <c r="AM21" s="647"/>
      <c r="AN21" s="647"/>
      <c r="AO21" s="648"/>
      <c r="AP21" s="659" t="s">
        <v>280</v>
      </c>
      <c r="AQ21" s="660"/>
      <c r="AR21" s="660"/>
      <c r="AS21" s="660"/>
      <c r="AT21" s="660"/>
      <c r="AU21" s="660"/>
      <c r="AV21" s="660"/>
      <c r="AW21" s="660"/>
      <c r="AX21" s="660"/>
      <c r="AY21" s="660"/>
      <c r="AZ21" s="660"/>
      <c r="BA21" s="660"/>
      <c r="BB21" s="660"/>
      <c r="BC21" s="660"/>
      <c r="BD21" s="660"/>
      <c r="BE21" s="660"/>
      <c r="BF21" s="661"/>
      <c r="BG21" s="641" t="s">
        <v>175</v>
      </c>
      <c r="BH21" s="642"/>
      <c r="BI21" s="642"/>
      <c r="BJ21" s="642"/>
      <c r="BK21" s="642"/>
      <c r="BL21" s="642"/>
      <c r="BM21" s="642"/>
      <c r="BN21" s="643"/>
      <c r="BO21" s="644" t="s">
        <v>175</v>
      </c>
      <c r="BP21" s="644"/>
      <c r="BQ21" s="644"/>
      <c r="BR21" s="644"/>
      <c r="BS21" s="650" t="s">
        <v>138</v>
      </c>
      <c r="BT21" s="642"/>
      <c r="BU21" s="642"/>
      <c r="BV21" s="642"/>
      <c r="BW21" s="642"/>
      <c r="BX21" s="642"/>
      <c r="BY21" s="642"/>
      <c r="BZ21" s="642"/>
      <c r="CA21" s="642"/>
      <c r="CB21" s="651"/>
      <c r="CD21" s="665"/>
      <c r="CE21" s="666"/>
      <c r="CF21" s="666"/>
      <c r="CG21" s="666"/>
      <c r="CH21" s="666"/>
      <c r="CI21" s="666"/>
      <c r="CJ21" s="666"/>
      <c r="CK21" s="666"/>
      <c r="CL21" s="666"/>
      <c r="CM21" s="666"/>
      <c r="CN21" s="666"/>
      <c r="CO21" s="666"/>
      <c r="CP21" s="666"/>
      <c r="CQ21" s="667"/>
      <c r="CR21" s="668"/>
      <c r="CS21" s="663"/>
      <c r="CT21" s="663"/>
      <c r="CU21" s="663"/>
      <c r="CV21" s="663"/>
      <c r="CW21" s="663"/>
      <c r="CX21" s="663"/>
      <c r="CY21" s="669"/>
      <c r="CZ21" s="670"/>
      <c r="DA21" s="670"/>
      <c r="DB21" s="670"/>
      <c r="DC21" s="670"/>
      <c r="DD21" s="662"/>
      <c r="DE21" s="663"/>
      <c r="DF21" s="663"/>
      <c r="DG21" s="663"/>
      <c r="DH21" s="663"/>
      <c r="DI21" s="663"/>
      <c r="DJ21" s="663"/>
      <c r="DK21" s="663"/>
      <c r="DL21" s="663"/>
      <c r="DM21" s="663"/>
      <c r="DN21" s="663"/>
      <c r="DO21" s="663"/>
      <c r="DP21" s="669"/>
      <c r="DQ21" s="662"/>
      <c r="DR21" s="663"/>
      <c r="DS21" s="663"/>
      <c r="DT21" s="663"/>
      <c r="DU21" s="663"/>
      <c r="DV21" s="663"/>
      <c r="DW21" s="663"/>
      <c r="DX21" s="663"/>
      <c r="DY21" s="663"/>
      <c r="DZ21" s="663"/>
      <c r="EA21" s="663"/>
      <c r="EB21" s="663"/>
      <c r="EC21" s="664"/>
    </row>
    <row r="22" spans="2:133" ht="11.25" customHeight="1">
      <c r="B22" s="638" t="s">
        <v>281</v>
      </c>
      <c r="C22" s="639"/>
      <c r="D22" s="639"/>
      <c r="E22" s="639"/>
      <c r="F22" s="639"/>
      <c r="G22" s="639"/>
      <c r="H22" s="639"/>
      <c r="I22" s="639"/>
      <c r="J22" s="639"/>
      <c r="K22" s="639"/>
      <c r="L22" s="639"/>
      <c r="M22" s="639"/>
      <c r="N22" s="639"/>
      <c r="O22" s="639"/>
      <c r="P22" s="639"/>
      <c r="Q22" s="640"/>
      <c r="R22" s="641">
        <v>2999544</v>
      </c>
      <c r="S22" s="642"/>
      <c r="T22" s="642"/>
      <c r="U22" s="642"/>
      <c r="V22" s="642"/>
      <c r="W22" s="642"/>
      <c r="X22" s="642"/>
      <c r="Y22" s="643"/>
      <c r="Z22" s="644">
        <v>57</v>
      </c>
      <c r="AA22" s="644"/>
      <c r="AB22" s="644"/>
      <c r="AC22" s="644"/>
      <c r="AD22" s="645">
        <v>2931701</v>
      </c>
      <c r="AE22" s="645"/>
      <c r="AF22" s="645"/>
      <c r="AG22" s="645"/>
      <c r="AH22" s="645"/>
      <c r="AI22" s="645"/>
      <c r="AJ22" s="645"/>
      <c r="AK22" s="645"/>
      <c r="AL22" s="646">
        <v>88</v>
      </c>
      <c r="AM22" s="647"/>
      <c r="AN22" s="647"/>
      <c r="AO22" s="648"/>
      <c r="AP22" s="659" t="s">
        <v>282</v>
      </c>
      <c r="AQ22" s="660"/>
      <c r="AR22" s="660"/>
      <c r="AS22" s="660"/>
      <c r="AT22" s="660"/>
      <c r="AU22" s="660"/>
      <c r="AV22" s="660"/>
      <c r="AW22" s="660"/>
      <c r="AX22" s="660"/>
      <c r="AY22" s="660"/>
      <c r="AZ22" s="660"/>
      <c r="BA22" s="660"/>
      <c r="BB22" s="660"/>
      <c r="BC22" s="660"/>
      <c r="BD22" s="660"/>
      <c r="BE22" s="660"/>
      <c r="BF22" s="661"/>
      <c r="BG22" s="641" t="s">
        <v>138</v>
      </c>
      <c r="BH22" s="642"/>
      <c r="BI22" s="642"/>
      <c r="BJ22" s="642"/>
      <c r="BK22" s="642"/>
      <c r="BL22" s="642"/>
      <c r="BM22" s="642"/>
      <c r="BN22" s="643"/>
      <c r="BO22" s="644" t="s">
        <v>138</v>
      </c>
      <c r="BP22" s="644"/>
      <c r="BQ22" s="644"/>
      <c r="BR22" s="644"/>
      <c r="BS22" s="650" t="s">
        <v>138</v>
      </c>
      <c r="BT22" s="642"/>
      <c r="BU22" s="642"/>
      <c r="BV22" s="642"/>
      <c r="BW22" s="642"/>
      <c r="BX22" s="642"/>
      <c r="BY22" s="642"/>
      <c r="BZ22" s="642"/>
      <c r="CA22" s="642"/>
      <c r="CB22" s="651"/>
      <c r="CD22" s="623" t="s">
        <v>283</v>
      </c>
      <c r="CE22" s="624"/>
      <c r="CF22" s="624"/>
      <c r="CG22" s="624"/>
      <c r="CH22" s="624"/>
      <c r="CI22" s="624"/>
      <c r="CJ22" s="624"/>
      <c r="CK22" s="624"/>
      <c r="CL22" s="624"/>
      <c r="CM22" s="624"/>
      <c r="CN22" s="624"/>
      <c r="CO22" s="624"/>
      <c r="CP22" s="624"/>
      <c r="CQ22" s="624"/>
      <c r="CR22" s="624"/>
      <c r="CS22" s="624"/>
      <c r="CT22" s="624"/>
      <c r="CU22" s="624"/>
      <c r="CV22" s="624"/>
      <c r="CW22" s="624"/>
      <c r="CX22" s="624"/>
      <c r="CY22" s="624"/>
      <c r="CZ22" s="624"/>
      <c r="DA22" s="624"/>
      <c r="DB22" s="624"/>
      <c r="DC22" s="624"/>
      <c r="DD22" s="624"/>
      <c r="DE22" s="624"/>
      <c r="DF22" s="624"/>
      <c r="DG22" s="624"/>
      <c r="DH22" s="624"/>
      <c r="DI22" s="624"/>
      <c r="DJ22" s="624"/>
      <c r="DK22" s="624"/>
      <c r="DL22" s="624"/>
      <c r="DM22" s="624"/>
      <c r="DN22" s="624"/>
      <c r="DO22" s="624"/>
      <c r="DP22" s="624"/>
      <c r="DQ22" s="624"/>
      <c r="DR22" s="624"/>
      <c r="DS22" s="624"/>
      <c r="DT22" s="624"/>
      <c r="DU22" s="624"/>
      <c r="DV22" s="624"/>
      <c r="DW22" s="624"/>
      <c r="DX22" s="624"/>
      <c r="DY22" s="624"/>
      <c r="DZ22" s="624"/>
      <c r="EA22" s="624"/>
      <c r="EB22" s="624"/>
      <c r="EC22" s="625"/>
    </row>
    <row r="23" spans="2:133" ht="11.25" customHeight="1">
      <c r="B23" s="638" t="s">
        <v>284</v>
      </c>
      <c r="C23" s="639"/>
      <c r="D23" s="639"/>
      <c r="E23" s="639"/>
      <c r="F23" s="639"/>
      <c r="G23" s="639"/>
      <c r="H23" s="639"/>
      <c r="I23" s="639"/>
      <c r="J23" s="639"/>
      <c r="K23" s="639"/>
      <c r="L23" s="639"/>
      <c r="M23" s="639"/>
      <c r="N23" s="639"/>
      <c r="O23" s="639"/>
      <c r="P23" s="639"/>
      <c r="Q23" s="640"/>
      <c r="R23" s="641">
        <v>1463</v>
      </c>
      <c r="S23" s="642"/>
      <c r="T23" s="642"/>
      <c r="U23" s="642"/>
      <c r="V23" s="642"/>
      <c r="W23" s="642"/>
      <c r="X23" s="642"/>
      <c r="Y23" s="643"/>
      <c r="Z23" s="644">
        <v>0</v>
      </c>
      <c r="AA23" s="644"/>
      <c r="AB23" s="644"/>
      <c r="AC23" s="644"/>
      <c r="AD23" s="645">
        <v>1463</v>
      </c>
      <c r="AE23" s="645"/>
      <c r="AF23" s="645"/>
      <c r="AG23" s="645"/>
      <c r="AH23" s="645"/>
      <c r="AI23" s="645"/>
      <c r="AJ23" s="645"/>
      <c r="AK23" s="645"/>
      <c r="AL23" s="646">
        <v>0</v>
      </c>
      <c r="AM23" s="647"/>
      <c r="AN23" s="647"/>
      <c r="AO23" s="648"/>
      <c r="AP23" s="659" t="s">
        <v>285</v>
      </c>
      <c r="AQ23" s="660"/>
      <c r="AR23" s="660"/>
      <c r="AS23" s="660"/>
      <c r="AT23" s="660"/>
      <c r="AU23" s="660"/>
      <c r="AV23" s="660"/>
      <c r="AW23" s="660"/>
      <c r="AX23" s="660"/>
      <c r="AY23" s="660"/>
      <c r="AZ23" s="660"/>
      <c r="BA23" s="660"/>
      <c r="BB23" s="660"/>
      <c r="BC23" s="660"/>
      <c r="BD23" s="660"/>
      <c r="BE23" s="660"/>
      <c r="BF23" s="661"/>
      <c r="BG23" s="641" t="s">
        <v>138</v>
      </c>
      <c r="BH23" s="642"/>
      <c r="BI23" s="642"/>
      <c r="BJ23" s="642"/>
      <c r="BK23" s="642"/>
      <c r="BL23" s="642"/>
      <c r="BM23" s="642"/>
      <c r="BN23" s="643"/>
      <c r="BO23" s="644" t="s">
        <v>175</v>
      </c>
      <c r="BP23" s="644"/>
      <c r="BQ23" s="644"/>
      <c r="BR23" s="644"/>
      <c r="BS23" s="650" t="s">
        <v>138</v>
      </c>
      <c r="BT23" s="642"/>
      <c r="BU23" s="642"/>
      <c r="BV23" s="642"/>
      <c r="BW23" s="642"/>
      <c r="BX23" s="642"/>
      <c r="BY23" s="642"/>
      <c r="BZ23" s="642"/>
      <c r="CA23" s="642"/>
      <c r="CB23" s="651"/>
      <c r="CD23" s="623" t="s">
        <v>224</v>
      </c>
      <c r="CE23" s="624"/>
      <c r="CF23" s="624"/>
      <c r="CG23" s="624"/>
      <c r="CH23" s="624"/>
      <c r="CI23" s="624"/>
      <c r="CJ23" s="624"/>
      <c r="CK23" s="624"/>
      <c r="CL23" s="624"/>
      <c r="CM23" s="624"/>
      <c r="CN23" s="624"/>
      <c r="CO23" s="624"/>
      <c r="CP23" s="624"/>
      <c r="CQ23" s="625"/>
      <c r="CR23" s="623" t="s">
        <v>286</v>
      </c>
      <c r="CS23" s="624"/>
      <c r="CT23" s="624"/>
      <c r="CU23" s="624"/>
      <c r="CV23" s="624"/>
      <c r="CW23" s="624"/>
      <c r="CX23" s="624"/>
      <c r="CY23" s="625"/>
      <c r="CZ23" s="623" t="s">
        <v>287</v>
      </c>
      <c r="DA23" s="624"/>
      <c r="DB23" s="624"/>
      <c r="DC23" s="625"/>
      <c r="DD23" s="623" t="s">
        <v>288</v>
      </c>
      <c r="DE23" s="624"/>
      <c r="DF23" s="624"/>
      <c r="DG23" s="624"/>
      <c r="DH23" s="624"/>
      <c r="DI23" s="624"/>
      <c r="DJ23" s="624"/>
      <c r="DK23" s="625"/>
      <c r="DL23" s="671" t="s">
        <v>289</v>
      </c>
      <c r="DM23" s="672"/>
      <c r="DN23" s="672"/>
      <c r="DO23" s="672"/>
      <c r="DP23" s="672"/>
      <c r="DQ23" s="672"/>
      <c r="DR23" s="672"/>
      <c r="DS23" s="672"/>
      <c r="DT23" s="672"/>
      <c r="DU23" s="672"/>
      <c r="DV23" s="673"/>
      <c r="DW23" s="623" t="s">
        <v>290</v>
      </c>
      <c r="DX23" s="624"/>
      <c r="DY23" s="624"/>
      <c r="DZ23" s="624"/>
      <c r="EA23" s="624"/>
      <c r="EB23" s="624"/>
      <c r="EC23" s="625"/>
    </row>
    <row r="24" spans="2:133" ht="11.25" customHeight="1">
      <c r="B24" s="638" t="s">
        <v>291</v>
      </c>
      <c r="C24" s="639"/>
      <c r="D24" s="639"/>
      <c r="E24" s="639"/>
      <c r="F24" s="639"/>
      <c r="G24" s="639"/>
      <c r="H24" s="639"/>
      <c r="I24" s="639"/>
      <c r="J24" s="639"/>
      <c r="K24" s="639"/>
      <c r="L24" s="639"/>
      <c r="M24" s="639"/>
      <c r="N24" s="639"/>
      <c r="O24" s="639"/>
      <c r="P24" s="639"/>
      <c r="Q24" s="640"/>
      <c r="R24" s="641">
        <v>50367</v>
      </c>
      <c r="S24" s="642"/>
      <c r="T24" s="642"/>
      <c r="U24" s="642"/>
      <c r="V24" s="642"/>
      <c r="W24" s="642"/>
      <c r="X24" s="642"/>
      <c r="Y24" s="643"/>
      <c r="Z24" s="644">
        <v>1</v>
      </c>
      <c r="AA24" s="644"/>
      <c r="AB24" s="644"/>
      <c r="AC24" s="644"/>
      <c r="AD24" s="645" t="s">
        <v>138</v>
      </c>
      <c r="AE24" s="645"/>
      <c r="AF24" s="645"/>
      <c r="AG24" s="645"/>
      <c r="AH24" s="645"/>
      <c r="AI24" s="645"/>
      <c r="AJ24" s="645"/>
      <c r="AK24" s="645"/>
      <c r="AL24" s="646" t="s">
        <v>230</v>
      </c>
      <c r="AM24" s="647"/>
      <c r="AN24" s="647"/>
      <c r="AO24" s="648"/>
      <c r="AP24" s="659" t="s">
        <v>292</v>
      </c>
      <c r="AQ24" s="660"/>
      <c r="AR24" s="660"/>
      <c r="AS24" s="660"/>
      <c r="AT24" s="660"/>
      <c r="AU24" s="660"/>
      <c r="AV24" s="660"/>
      <c r="AW24" s="660"/>
      <c r="AX24" s="660"/>
      <c r="AY24" s="660"/>
      <c r="AZ24" s="660"/>
      <c r="BA24" s="660"/>
      <c r="BB24" s="660"/>
      <c r="BC24" s="660"/>
      <c r="BD24" s="660"/>
      <c r="BE24" s="660"/>
      <c r="BF24" s="661"/>
      <c r="BG24" s="641" t="s">
        <v>138</v>
      </c>
      <c r="BH24" s="642"/>
      <c r="BI24" s="642"/>
      <c r="BJ24" s="642"/>
      <c r="BK24" s="642"/>
      <c r="BL24" s="642"/>
      <c r="BM24" s="642"/>
      <c r="BN24" s="643"/>
      <c r="BO24" s="644" t="s">
        <v>138</v>
      </c>
      <c r="BP24" s="644"/>
      <c r="BQ24" s="644"/>
      <c r="BR24" s="644"/>
      <c r="BS24" s="650" t="s">
        <v>230</v>
      </c>
      <c r="BT24" s="642"/>
      <c r="BU24" s="642"/>
      <c r="BV24" s="642"/>
      <c r="BW24" s="642"/>
      <c r="BX24" s="642"/>
      <c r="BY24" s="642"/>
      <c r="BZ24" s="642"/>
      <c r="CA24" s="642"/>
      <c r="CB24" s="651"/>
      <c r="CD24" s="652" t="s">
        <v>293</v>
      </c>
      <c r="CE24" s="653"/>
      <c r="CF24" s="653"/>
      <c r="CG24" s="653"/>
      <c r="CH24" s="653"/>
      <c r="CI24" s="653"/>
      <c r="CJ24" s="653"/>
      <c r="CK24" s="653"/>
      <c r="CL24" s="653"/>
      <c r="CM24" s="653"/>
      <c r="CN24" s="653"/>
      <c r="CO24" s="653"/>
      <c r="CP24" s="653"/>
      <c r="CQ24" s="654"/>
      <c r="CR24" s="630">
        <v>1570605</v>
      </c>
      <c r="CS24" s="631"/>
      <c r="CT24" s="631"/>
      <c r="CU24" s="631"/>
      <c r="CV24" s="631"/>
      <c r="CW24" s="631"/>
      <c r="CX24" s="631"/>
      <c r="CY24" s="632"/>
      <c r="CZ24" s="635">
        <v>31.4</v>
      </c>
      <c r="DA24" s="636"/>
      <c r="DB24" s="636"/>
      <c r="DC24" s="655"/>
      <c r="DD24" s="674">
        <v>1283708</v>
      </c>
      <c r="DE24" s="631"/>
      <c r="DF24" s="631"/>
      <c r="DG24" s="631"/>
      <c r="DH24" s="631"/>
      <c r="DI24" s="631"/>
      <c r="DJ24" s="631"/>
      <c r="DK24" s="632"/>
      <c r="DL24" s="674">
        <v>1282872</v>
      </c>
      <c r="DM24" s="631"/>
      <c r="DN24" s="631"/>
      <c r="DO24" s="631"/>
      <c r="DP24" s="631"/>
      <c r="DQ24" s="631"/>
      <c r="DR24" s="631"/>
      <c r="DS24" s="631"/>
      <c r="DT24" s="631"/>
      <c r="DU24" s="631"/>
      <c r="DV24" s="632"/>
      <c r="DW24" s="635">
        <v>38</v>
      </c>
      <c r="DX24" s="636"/>
      <c r="DY24" s="636"/>
      <c r="DZ24" s="636"/>
      <c r="EA24" s="636"/>
      <c r="EB24" s="636"/>
      <c r="EC24" s="637"/>
    </row>
    <row r="25" spans="2:133" ht="11.25" customHeight="1">
      <c r="B25" s="638" t="s">
        <v>294</v>
      </c>
      <c r="C25" s="639"/>
      <c r="D25" s="639"/>
      <c r="E25" s="639"/>
      <c r="F25" s="639"/>
      <c r="G25" s="639"/>
      <c r="H25" s="639"/>
      <c r="I25" s="639"/>
      <c r="J25" s="639"/>
      <c r="K25" s="639"/>
      <c r="L25" s="639"/>
      <c r="M25" s="639"/>
      <c r="N25" s="639"/>
      <c r="O25" s="639"/>
      <c r="P25" s="639"/>
      <c r="Q25" s="640"/>
      <c r="R25" s="641">
        <v>58561</v>
      </c>
      <c r="S25" s="642"/>
      <c r="T25" s="642"/>
      <c r="U25" s="642"/>
      <c r="V25" s="642"/>
      <c r="W25" s="642"/>
      <c r="X25" s="642"/>
      <c r="Y25" s="643"/>
      <c r="Z25" s="644">
        <v>1.1000000000000001</v>
      </c>
      <c r="AA25" s="644"/>
      <c r="AB25" s="644"/>
      <c r="AC25" s="644"/>
      <c r="AD25" s="645">
        <v>8368</v>
      </c>
      <c r="AE25" s="645"/>
      <c r="AF25" s="645"/>
      <c r="AG25" s="645"/>
      <c r="AH25" s="645"/>
      <c r="AI25" s="645"/>
      <c r="AJ25" s="645"/>
      <c r="AK25" s="645"/>
      <c r="AL25" s="646">
        <v>0.3</v>
      </c>
      <c r="AM25" s="647"/>
      <c r="AN25" s="647"/>
      <c r="AO25" s="648"/>
      <c r="AP25" s="659" t="s">
        <v>295</v>
      </c>
      <c r="AQ25" s="660"/>
      <c r="AR25" s="660"/>
      <c r="AS25" s="660"/>
      <c r="AT25" s="660"/>
      <c r="AU25" s="660"/>
      <c r="AV25" s="660"/>
      <c r="AW25" s="660"/>
      <c r="AX25" s="660"/>
      <c r="AY25" s="660"/>
      <c r="AZ25" s="660"/>
      <c r="BA25" s="660"/>
      <c r="BB25" s="660"/>
      <c r="BC25" s="660"/>
      <c r="BD25" s="660"/>
      <c r="BE25" s="660"/>
      <c r="BF25" s="661"/>
      <c r="BG25" s="641" t="s">
        <v>138</v>
      </c>
      <c r="BH25" s="642"/>
      <c r="BI25" s="642"/>
      <c r="BJ25" s="642"/>
      <c r="BK25" s="642"/>
      <c r="BL25" s="642"/>
      <c r="BM25" s="642"/>
      <c r="BN25" s="643"/>
      <c r="BO25" s="644" t="s">
        <v>138</v>
      </c>
      <c r="BP25" s="644"/>
      <c r="BQ25" s="644"/>
      <c r="BR25" s="644"/>
      <c r="BS25" s="650" t="s">
        <v>138</v>
      </c>
      <c r="BT25" s="642"/>
      <c r="BU25" s="642"/>
      <c r="BV25" s="642"/>
      <c r="BW25" s="642"/>
      <c r="BX25" s="642"/>
      <c r="BY25" s="642"/>
      <c r="BZ25" s="642"/>
      <c r="CA25" s="642"/>
      <c r="CB25" s="651"/>
      <c r="CD25" s="656" t="s">
        <v>296</v>
      </c>
      <c r="CE25" s="657"/>
      <c r="CF25" s="657"/>
      <c r="CG25" s="657"/>
      <c r="CH25" s="657"/>
      <c r="CI25" s="657"/>
      <c r="CJ25" s="657"/>
      <c r="CK25" s="657"/>
      <c r="CL25" s="657"/>
      <c r="CM25" s="657"/>
      <c r="CN25" s="657"/>
      <c r="CO25" s="657"/>
      <c r="CP25" s="657"/>
      <c r="CQ25" s="658"/>
      <c r="CR25" s="641">
        <v>992957</v>
      </c>
      <c r="CS25" s="677"/>
      <c r="CT25" s="677"/>
      <c r="CU25" s="677"/>
      <c r="CV25" s="677"/>
      <c r="CW25" s="677"/>
      <c r="CX25" s="677"/>
      <c r="CY25" s="678"/>
      <c r="CZ25" s="646">
        <v>19.899999999999999</v>
      </c>
      <c r="DA25" s="675"/>
      <c r="DB25" s="675"/>
      <c r="DC25" s="679"/>
      <c r="DD25" s="650">
        <v>941614</v>
      </c>
      <c r="DE25" s="677"/>
      <c r="DF25" s="677"/>
      <c r="DG25" s="677"/>
      <c r="DH25" s="677"/>
      <c r="DI25" s="677"/>
      <c r="DJ25" s="677"/>
      <c r="DK25" s="678"/>
      <c r="DL25" s="650">
        <v>940778</v>
      </c>
      <c r="DM25" s="677"/>
      <c r="DN25" s="677"/>
      <c r="DO25" s="677"/>
      <c r="DP25" s="677"/>
      <c r="DQ25" s="677"/>
      <c r="DR25" s="677"/>
      <c r="DS25" s="677"/>
      <c r="DT25" s="677"/>
      <c r="DU25" s="677"/>
      <c r="DV25" s="678"/>
      <c r="DW25" s="646">
        <v>27.9</v>
      </c>
      <c r="DX25" s="675"/>
      <c r="DY25" s="675"/>
      <c r="DZ25" s="675"/>
      <c r="EA25" s="675"/>
      <c r="EB25" s="675"/>
      <c r="EC25" s="676"/>
    </row>
    <row r="26" spans="2:133" ht="11.25" customHeight="1">
      <c r="B26" s="638" t="s">
        <v>297</v>
      </c>
      <c r="C26" s="639"/>
      <c r="D26" s="639"/>
      <c r="E26" s="639"/>
      <c r="F26" s="639"/>
      <c r="G26" s="639"/>
      <c r="H26" s="639"/>
      <c r="I26" s="639"/>
      <c r="J26" s="639"/>
      <c r="K26" s="639"/>
      <c r="L26" s="639"/>
      <c r="M26" s="639"/>
      <c r="N26" s="639"/>
      <c r="O26" s="639"/>
      <c r="P26" s="639"/>
      <c r="Q26" s="640"/>
      <c r="R26" s="641">
        <v>6116</v>
      </c>
      <c r="S26" s="642"/>
      <c r="T26" s="642"/>
      <c r="U26" s="642"/>
      <c r="V26" s="642"/>
      <c r="W26" s="642"/>
      <c r="X26" s="642"/>
      <c r="Y26" s="643"/>
      <c r="Z26" s="644">
        <v>0.1</v>
      </c>
      <c r="AA26" s="644"/>
      <c r="AB26" s="644"/>
      <c r="AC26" s="644"/>
      <c r="AD26" s="645" t="s">
        <v>230</v>
      </c>
      <c r="AE26" s="645"/>
      <c r="AF26" s="645"/>
      <c r="AG26" s="645"/>
      <c r="AH26" s="645"/>
      <c r="AI26" s="645"/>
      <c r="AJ26" s="645"/>
      <c r="AK26" s="645"/>
      <c r="AL26" s="646" t="s">
        <v>230</v>
      </c>
      <c r="AM26" s="647"/>
      <c r="AN26" s="647"/>
      <c r="AO26" s="648"/>
      <c r="AP26" s="659" t="s">
        <v>298</v>
      </c>
      <c r="AQ26" s="680"/>
      <c r="AR26" s="680"/>
      <c r="AS26" s="680"/>
      <c r="AT26" s="680"/>
      <c r="AU26" s="680"/>
      <c r="AV26" s="680"/>
      <c r="AW26" s="680"/>
      <c r="AX26" s="680"/>
      <c r="AY26" s="680"/>
      <c r="AZ26" s="680"/>
      <c r="BA26" s="680"/>
      <c r="BB26" s="680"/>
      <c r="BC26" s="680"/>
      <c r="BD26" s="680"/>
      <c r="BE26" s="680"/>
      <c r="BF26" s="661"/>
      <c r="BG26" s="641" t="s">
        <v>230</v>
      </c>
      <c r="BH26" s="642"/>
      <c r="BI26" s="642"/>
      <c r="BJ26" s="642"/>
      <c r="BK26" s="642"/>
      <c r="BL26" s="642"/>
      <c r="BM26" s="642"/>
      <c r="BN26" s="643"/>
      <c r="BO26" s="644" t="s">
        <v>138</v>
      </c>
      <c r="BP26" s="644"/>
      <c r="BQ26" s="644"/>
      <c r="BR26" s="644"/>
      <c r="BS26" s="650" t="s">
        <v>138</v>
      </c>
      <c r="BT26" s="642"/>
      <c r="BU26" s="642"/>
      <c r="BV26" s="642"/>
      <c r="BW26" s="642"/>
      <c r="BX26" s="642"/>
      <c r="BY26" s="642"/>
      <c r="BZ26" s="642"/>
      <c r="CA26" s="642"/>
      <c r="CB26" s="651"/>
      <c r="CD26" s="656" t="s">
        <v>299</v>
      </c>
      <c r="CE26" s="657"/>
      <c r="CF26" s="657"/>
      <c r="CG26" s="657"/>
      <c r="CH26" s="657"/>
      <c r="CI26" s="657"/>
      <c r="CJ26" s="657"/>
      <c r="CK26" s="657"/>
      <c r="CL26" s="657"/>
      <c r="CM26" s="657"/>
      <c r="CN26" s="657"/>
      <c r="CO26" s="657"/>
      <c r="CP26" s="657"/>
      <c r="CQ26" s="658"/>
      <c r="CR26" s="641">
        <v>626718</v>
      </c>
      <c r="CS26" s="642"/>
      <c r="CT26" s="642"/>
      <c r="CU26" s="642"/>
      <c r="CV26" s="642"/>
      <c r="CW26" s="642"/>
      <c r="CX26" s="642"/>
      <c r="CY26" s="643"/>
      <c r="CZ26" s="646">
        <v>12.5</v>
      </c>
      <c r="DA26" s="675"/>
      <c r="DB26" s="675"/>
      <c r="DC26" s="679"/>
      <c r="DD26" s="650">
        <v>577952</v>
      </c>
      <c r="DE26" s="642"/>
      <c r="DF26" s="642"/>
      <c r="DG26" s="642"/>
      <c r="DH26" s="642"/>
      <c r="DI26" s="642"/>
      <c r="DJ26" s="642"/>
      <c r="DK26" s="643"/>
      <c r="DL26" s="650" t="s">
        <v>138</v>
      </c>
      <c r="DM26" s="642"/>
      <c r="DN26" s="642"/>
      <c r="DO26" s="642"/>
      <c r="DP26" s="642"/>
      <c r="DQ26" s="642"/>
      <c r="DR26" s="642"/>
      <c r="DS26" s="642"/>
      <c r="DT26" s="642"/>
      <c r="DU26" s="642"/>
      <c r="DV26" s="643"/>
      <c r="DW26" s="646" t="s">
        <v>138</v>
      </c>
      <c r="DX26" s="675"/>
      <c r="DY26" s="675"/>
      <c r="DZ26" s="675"/>
      <c r="EA26" s="675"/>
      <c r="EB26" s="675"/>
      <c r="EC26" s="676"/>
    </row>
    <row r="27" spans="2:133" ht="11.25" customHeight="1">
      <c r="B27" s="638" t="s">
        <v>300</v>
      </c>
      <c r="C27" s="639"/>
      <c r="D27" s="639"/>
      <c r="E27" s="639"/>
      <c r="F27" s="639"/>
      <c r="G27" s="639"/>
      <c r="H27" s="639"/>
      <c r="I27" s="639"/>
      <c r="J27" s="639"/>
      <c r="K27" s="639"/>
      <c r="L27" s="639"/>
      <c r="M27" s="639"/>
      <c r="N27" s="639"/>
      <c r="O27" s="639"/>
      <c r="P27" s="639"/>
      <c r="Q27" s="640"/>
      <c r="R27" s="641">
        <v>190794</v>
      </c>
      <c r="S27" s="642"/>
      <c r="T27" s="642"/>
      <c r="U27" s="642"/>
      <c r="V27" s="642"/>
      <c r="W27" s="642"/>
      <c r="X27" s="642"/>
      <c r="Y27" s="643"/>
      <c r="Z27" s="644">
        <v>3.6</v>
      </c>
      <c r="AA27" s="644"/>
      <c r="AB27" s="644"/>
      <c r="AC27" s="644"/>
      <c r="AD27" s="645" t="s">
        <v>230</v>
      </c>
      <c r="AE27" s="645"/>
      <c r="AF27" s="645"/>
      <c r="AG27" s="645"/>
      <c r="AH27" s="645"/>
      <c r="AI27" s="645"/>
      <c r="AJ27" s="645"/>
      <c r="AK27" s="645"/>
      <c r="AL27" s="646" t="s">
        <v>138</v>
      </c>
      <c r="AM27" s="647"/>
      <c r="AN27" s="647"/>
      <c r="AO27" s="648"/>
      <c r="AP27" s="638" t="s">
        <v>301</v>
      </c>
      <c r="AQ27" s="639"/>
      <c r="AR27" s="639"/>
      <c r="AS27" s="639"/>
      <c r="AT27" s="639"/>
      <c r="AU27" s="639"/>
      <c r="AV27" s="639"/>
      <c r="AW27" s="639"/>
      <c r="AX27" s="639"/>
      <c r="AY27" s="639"/>
      <c r="AZ27" s="639"/>
      <c r="BA27" s="639"/>
      <c r="BB27" s="639"/>
      <c r="BC27" s="639"/>
      <c r="BD27" s="639"/>
      <c r="BE27" s="639"/>
      <c r="BF27" s="640"/>
      <c r="BG27" s="641">
        <v>2472406</v>
      </c>
      <c r="BH27" s="642"/>
      <c r="BI27" s="642"/>
      <c r="BJ27" s="642"/>
      <c r="BK27" s="642"/>
      <c r="BL27" s="642"/>
      <c r="BM27" s="642"/>
      <c r="BN27" s="643"/>
      <c r="BO27" s="644">
        <v>100</v>
      </c>
      <c r="BP27" s="644"/>
      <c r="BQ27" s="644"/>
      <c r="BR27" s="644"/>
      <c r="BS27" s="650" t="s">
        <v>138</v>
      </c>
      <c r="BT27" s="642"/>
      <c r="BU27" s="642"/>
      <c r="BV27" s="642"/>
      <c r="BW27" s="642"/>
      <c r="BX27" s="642"/>
      <c r="BY27" s="642"/>
      <c r="BZ27" s="642"/>
      <c r="CA27" s="642"/>
      <c r="CB27" s="651"/>
      <c r="CD27" s="656" t="s">
        <v>302</v>
      </c>
      <c r="CE27" s="657"/>
      <c r="CF27" s="657"/>
      <c r="CG27" s="657"/>
      <c r="CH27" s="657"/>
      <c r="CI27" s="657"/>
      <c r="CJ27" s="657"/>
      <c r="CK27" s="657"/>
      <c r="CL27" s="657"/>
      <c r="CM27" s="657"/>
      <c r="CN27" s="657"/>
      <c r="CO27" s="657"/>
      <c r="CP27" s="657"/>
      <c r="CQ27" s="658"/>
      <c r="CR27" s="641">
        <v>357179</v>
      </c>
      <c r="CS27" s="677"/>
      <c r="CT27" s="677"/>
      <c r="CU27" s="677"/>
      <c r="CV27" s="677"/>
      <c r="CW27" s="677"/>
      <c r="CX27" s="677"/>
      <c r="CY27" s="678"/>
      <c r="CZ27" s="646">
        <v>7.1</v>
      </c>
      <c r="DA27" s="675"/>
      <c r="DB27" s="675"/>
      <c r="DC27" s="679"/>
      <c r="DD27" s="650">
        <v>121625</v>
      </c>
      <c r="DE27" s="677"/>
      <c r="DF27" s="677"/>
      <c r="DG27" s="677"/>
      <c r="DH27" s="677"/>
      <c r="DI27" s="677"/>
      <c r="DJ27" s="677"/>
      <c r="DK27" s="678"/>
      <c r="DL27" s="650">
        <v>121625</v>
      </c>
      <c r="DM27" s="677"/>
      <c r="DN27" s="677"/>
      <c r="DO27" s="677"/>
      <c r="DP27" s="677"/>
      <c r="DQ27" s="677"/>
      <c r="DR27" s="677"/>
      <c r="DS27" s="677"/>
      <c r="DT27" s="677"/>
      <c r="DU27" s="677"/>
      <c r="DV27" s="678"/>
      <c r="DW27" s="646">
        <v>3.6</v>
      </c>
      <c r="DX27" s="675"/>
      <c r="DY27" s="675"/>
      <c r="DZ27" s="675"/>
      <c r="EA27" s="675"/>
      <c r="EB27" s="675"/>
      <c r="EC27" s="676"/>
    </row>
    <row r="28" spans="2:133" ht="11.25" customHeight="1">
      <c r="B28" s="683" t="s">
        <v>303</v>
      </c>
      <c r="C28" s="684"/>
      <c r="D28" s="684"/>
      <c r="E28" s="684"/>
      <c r="F28" s="684"/>
      <c r="G28" s="684"/>
      <c r="H28" s="684"/>
      <c r="I28" s="684"/>
      <c r="J28" s="684"/>
      <c r="K28" s="684"/>
      <c r="L28" s="684"/>
      <c r="M28" s="684"/>
      <c r="N28" s="684"/>
      <c r="O28" s="684"/>
      <c r="P28" s="684"/>
      <c r="Q28" s="685"/>
      <c r="R28" s="641" t="s">
        <v>138</v>
      </c>
      <c r="S28" s="642"/>
      <c r="T28" s="642"/>
      <c r="U28" s="642"/>
      <c r="V28" s="642"/>
      <c r="W28" s="642"/>
      <c r="X28" s="642"/>
      <c r="Y28" s="643"/>
      <c r="Z28" s="644" t="s">
        <v>230</v>
      </c>
      <c r="AA28" s="644"/>
      <c r="AB28" s="644"/>
      <c r="AC28" s="644"/>
      <c r="AD28" s="645" t="s">
        <v>138</v>
      </c>
      <c r="AE28" s="645"/>
      <c r="AF28" s="645"/>
      <c r="AG28" s="645"/>
      <c r="AH28" s="645"/>
      <c r="AI28" s="645"/>
      <c r="AJ28" s="645"/>
      <c r="AK28" s="645"/>
      <c r="AL28" s="646" t="s">
        <v>138</v>
      </c>
      <c r="AM28" s="647"/>
      <c r="AN28" s="647"/>
      <c r="AO28" s="648"/>
      <c r="AP28" s="686"/>
      <c r="AQ28" s="687"/>
      <c r="AR28" s="687"/>
      <c r="AS28" s="687"/>
      <c r="AT28" s="687"/>
      <c r="AU28" s="687"/>
      <c r="AV28" s="687"/>
      <c r="AW28" s="687"/>
      <c r="AX28" s="687"/>
      <c r="AY28" s="687"/>
      <c r="AZ28" s="687"/>
      <c r="BA28" s="687"/>
      <c r="BB28" s="687"/>
      <c r="BC28" s="687"/>
      <c r="BD28" s="687"/>
      <c r="BE28" s="687"/>
      <c r="BF28" s="688"/>
      <c r="BG28" s="641"/>
      <c r="BH28" s="642"/>
      <c r="BI28" s="642"/>
      <c r="BJ28" s="642"/>
      <c r="BK28" s="642"/>
      <c r="BL28" s="642"/>
      <c r="BM28" s="642"/>
      <c r="BN28" s="643"/>
      <c r="BO28" s="644"/>
      <c r="BP28" s="644"/>
      <c r="BQ28" s="644"/>
      <c r="BR28" s="644"/>
      <c r="BS28" s="645"/>
      <c r="BT28" s="645"/>
      <c r="BU28" s="645"/>
      <c r="BV28" s="645"/>
      <c r="BW28" s="645"/>
      <c r="BX28" s="645"/>
      <c r="BY28" s="645"/>
      <c r="BZ28" s="645"/>
      <c r="CA28" s="645"/>
      <c r="CB28" s="649"/>
      <c r="CD28" s="656" t="s">
        <v>304</v>
      </c>
      <c r="CE28" s="657"/>
      <c r="CF28" s="657"/>
      <c r="CG28" s="657"/>
      <c r="CH28" s="657"/>
      <c r="CI28" s="657"/>
      <c r="CJ28" s="657"/>
      <c r="CK28" s="657"/>
      <c r="CL28" s="657"/>
      <c r="CM28" s="657"/>
      <c r="CN28" s="657"/>
      <c r="CO28" s="657"/>
      <c r="CP28" s="657"/>
      <c r="CQ28" s="658"/>
      <c r="CR28" s="641">
        <v>220469</v>
      </c>
      <c r="CS28" s="642"/>
      <c r="CT28" s="642"/>
      <c r="CU28" s="642"/>
      <c r="CV28" s="642"/>
      <c r="CW28" s="642"/>
      <c r="CX28" s="642"/>
      <c r="CY28" s="643"/>
      <c r="CZ28" s="646">
        <v>4.4000000000000004</v>
      </c>
      <c r="DA28" s="675"/>
      <c r="DB28" s="675"/>
      <c r="DC28" s="679"/>
      <c r="DD28" s="650">
        <v>220469</v>
      </c>
      <c r="DE28" s="642"/>
      <c r="DF28" s="642"/>
      <c r="DG28" s="642"/>
      <c r="DH28" s="642"/>
      <c r="DI28" s="642"/>
      <c r="DJ28" s="642"/>
      <c r="DK28" s="643"/>
      <c r="DL28" s="650">
        <v>220469</v>
      </c>
      <c r="DM28" s="642"/>
      <c r="DN28" s="642"/>
      <c r="DO28" s="642"/>
      <c r="DP28" s="642"/>
      <c r="DQ28" s="642"/>
      <c r="DR28" s="642"/>
      <c r="DS28" s="642"/>
      <c r="DT28" s="642"/>
      <c r="DU28" s="642"/>
      <c r="DV28" s="643"/>
      <c r="DW28" s="646">
        <v>6.5</v>
      </c>
      <c r="DX28" s="675"/>
      <c r="DY28" s="675"/>
      <c r="DZ28" s="675"/>
      <c r="EA28" s="675"/>
      <c r="EB28" s="675"/>
      <c r="EC28" s="676"/>
    </row>
    <row r="29" spans="2:133" ht="11.25" customHeight="1">
      <c r="B29" s="638" t="s">
        <v>305</v>
      </c>
      <c r="C29" s="639"/>
      <c r="D29" s="639"/>
      <c r="E29" s="639"/>
      <c r="F29" s="639"/>
      <c r="G29" s="639"/>
      <c r="H29" s="639"/>
      <c r="I29" s="639"/>
      <c r="J29" s="639"/>
      <c r="K29" s="639"/>
      <c r="L29" s="639"/>
      <c r="M29" s="639"/>
      <c r="N29" s="639"/>
      <c r="O29" s="639"/>
      <c r="P29" s="639"/>
      <c r="Q29" s="640"/>
      <c r="R29" s="641">
        <v>277037</v>
      </c>
      <c r="S29" s="642"/>
      <c r="T29" s="642"/>
      <c r="U29" s="642"/>
      <c r="V29" s="642"/>
      <c r="W29" s="642"/>
      <c r="X29" s="642"/>
      <c r="Y29" s="643"/>
      <c r="Z29" s="644">
        <v>5.3</v>
      </c>
      <c r="AA29" s="644"/>
      <c r="AB29" s="644"/>
      <c r="AC29" s="644"/>
      <c r="AD29" s="645" t="s">
        <v>230</v>
      </c>
      <c r="AE29" s="645"/>
      <c r="AF29" s="645"/>
      <c r="AG29" s="645"/>
      <c r="AH29" s="645"/>
      <c r="AI29" s="645"/>
      <c r="AJ29" s="645"/>
      <c r="AK29" s="645"/>
      <c r="AL29" s="646" t="s">
        <v>230</v>
      </c>
      <c r="AM29" s="647"/>
      <c r="AN29" s="647"/>
      <c r="AO29" s="648"/>
      <c r="AP29" s="620" t="s">
        <v>224</v>
      </c>
      <c r="AQ29" s="621"/>
      <c r="AR29" s="621"/>
      <c r="AS29" s="621"/>
      <c r="AT29" s="621"/>
      <c r="AU29" s="621"/>
      <c r="AV29" s="621"/>
      <c r="AW29" s="621"/>
      <c r="AX29" s="621"/>
      <c r="AY29" s="621"/>
      <c r="AZ29" s="621"/>
      <c r="BA29" s="621"/>
      <c r="BB29" s="621"/>
      <c r="BC29" s="621"/>
      <c r="BD29" s="621"/>
      <c r="BE29" s="621"/>
      <c r="BF29" s="622"/>
      <c r="BG29" s="620" t="s">
        <v>306</v>
      </c>
      <c r="BH29" s="681"/>
      <c r="BI29" s="681"/>
      <c r="BJ29" s="681"/>
      <c r="BK29" s="681"/>
      <c r="BL29" s="681"/>
      <c r="BM29" s="681"/>
      <c r="BN29" s="681"/>
      <c r="BO29" s="681"/>
      <c r="BP29" s="681"/>
      <c r="BQ29" s="682"/>
      <c r="BR29" s="620" t="s">
        <v>307</v>
      </c>
      <c r="BS29" s="681"/>
      <c r="BT29" s="681"/>
      <c r="BU29" s="681"/>
      <c r="BV29" s="681"/>
      <c r="BW29" s="681"/>
      <c r="BX29" s="681"/>
      <c r="BY29" s="681"/>
      <c r="BZ29" s="681"/>
      <c r="CA29" s="681"/>
      <c r="CB29" s="682"/>
      <c r="CD29" s="704" t="s">
        <v>308</v>
      </c>
      <c r="CE29" s="705"/>
      <c r="CF29" s="656" t="s">
        <v>309</v>
      </c>
      <c r="CG29" s="657"/>
      <c r="CH29" s="657"/>
      <c r="CI29" s="657"/>
      <c r="CJ29" s="657"/>
      <c r="CK29" s="657"/>
      <c r="CL29" s="657"/>
      <c r="CM29" s="657"/>
      <c r="CN29" s="657"/>
      <c r="CO29" s="657"/>
      <c r="CP29" s="657"/>
      <c r="CQ29" s="658"/>
      <c r="CR29" s="641">
        <v>220469</v>
      </c>
      <c r="CS29" s="677"/>
      <c r="CT29" s="677"/>
      <c r="CU29" s="677"/>
      <c r="CV29" s="677"/>
      <c r="CW29" s="677"/>
      <c r="CX29" s="677"/>
      <c r="CY29" s="678"/>
      <c r="CZ29" s="646">
        <v>4.4000000000000004</v>
      </c>
      <c r="DA29" s="675"/>
      <c r="DB29" s="675"/>
      <c r="DC29" s="679"/>
      <c r="DD29" s="650">
        <v>220469</v>
      </c>
      <c r="DE29" s="677"/>
      <c r="DF29" s="677"/>
      <c r="DG29" s="677"/>
      <c r="DH29" s="677"/>
      <c r="DI29" s="677"/>
      <c r="DJ29" s="677"/>
      <c r="DK29" s="678"/>
      <c r="DL29" s="650">
        <v>220469</v>
      </c>
      <c r="DM29" s="677"/>
      <c r="DN29" s="677"/>
      <c r="DO29" s="677"/>
      <c r="DP29" s="677"/>
      <c r="DQ29" s="677"/>
      <c r="DR29" s="677"/>
      <c r="DS29" s="677"/>
      <c r="DT29" s="677"/>
      <c r="DU29" s="677"/>
      <c r="DV29" s="678"/>
      <c r="DW29" s="646">
        <v>6.5</v>
      </c>
      <c r="DX29" s="675"/>
      <c r="DY29" s="675"/>
      <c r="DZ29" s="675"/>
      <c r="EA29" s="675"/>
      <c r="EB29" s="675"/>
      <c r="EC29" s="676"/>
    </row>
    <row r="30" spans="2:133" ht="11.25" customHeight="1">
      <c r="B30" s="638" t="s">
        <v>310</v>
      </c>
      <c r="C30" s="639"/>
      <c r="D30" s="639"/>
      <c r="E30" s="639"/>
      <c r="F30" s="639"/>
      <c r="G30" s="639"/>
      <c r="H30" s="639"/>
      <c r="I30" s="639"/>
      <c r="J30" s="639"/>
      <c r="K30" s="639"/>
      <c r="L30" s="639"/>
      <c r="M30" s="639"/>
      <c r="N30" s="639"/>
      <c r="O30" s="639"/>
      <c r="P30" s="639"/>
      <c r="Q30" s="640"/>
      <c r="R30" s="641">
        <v>16049</v>
      </c>
      <c r="S30" s="642"/>
      <c r="T30" s="642"/>
      <c r="U30" s="642"/>
      <c r="V30" s="642"/>
      <c r="W30" s="642"/>
      <c r="X30" s="642"/>
      <c r="Y30" s="643"/>
      <c r="Z30" s="644">
        <v>0.3</v>
      </c>
      <c r="AA30" s="644"/>
      <c r="AB30" s="644"/>
      <c r="AC30" s="644"/>
      <c r="AD30" s="645">
        <v>548</v>
      </c>
      <c r="AE30" s="645"/>
      <c r="AF30" s="645"/>
      <c r="AG30" s="645"/>
      <c r="AH30" s="645"/>
      <c r="AI30" s="645"/>
      <c r="AJ30" s="645"/>
      <c r="AK30" s="645"/>
      <c r="AL30" s="646">
        <v>0</v>
      </c>
      <c r="AM30" s="647"/>
      <c r="AN30" s="647"/>
      <c r="AO30" s="648"/>
      <c r="AP30" s="689" t="s">
        <v>311</v>
      </c>
      <c r="AQ30" s="690"/>
      <c r="AR30" s="690"/>
      <c r="AS30" s="690"/>
      <c r="AT30" s="695" t="s">
        <v>312</v>
      </c>
      <c r="AU30" s="230"/>
      <c r="AV30" s="230"/>
      <c r="AW30" s="230"/>
      <c r="AX30" s="627" t="s">
        <v>189</v>
      </c>
      <c r="AY30" s="628"/>
      <c r="AZ30" s="628"/>
      <c r="BA30" s="628"/>
      <c r="BB30" s="628"/>
      <c r="BC30" s="628"/>
      <c r="BD30" s="628"/>
      <c r="BE30" s="628"/>
      <c r="BF30" s="629"/>
      <c r="BG30" s="701">
        <v>99.2</v>
      </c>
      <c r="BH30" s="702"/>
      <c r="BI30" s="702"/>
      <c r="BJ30" s="702"/>
      <c r="BK30" s="702"/>
      <c r="BL30" s="702"/>
      <c r="BM30" s="636">
        <v>95.7</v>
      </c>
      <c r="BN30" s="702"/>
      <c r="BO30" s="702"/>
      <c r="BP30" s="702"/>
      <c r="BQ30" s="703"/>
      <c r="BR30" s="701">
        <v>99</v>
      </c>
      <c r="BS30" s="702"/>
      <c r="BT30" s="702"/>
      <c r="BU30" s="702"/>
      <c r="BV30" s="702"/>
      <c r="BW30" s="702"/>
      <c r="BX30" s="636">
        <v>94.4</v>
      </c>
      <c r="BY30" s="702"/>
      <c r="BZ30" s="702"/>
      <c r="CA30" s="702"/>
      <c r="CB30" s="703"/>
      <c r="CD30" s="706"/>
      <c r="CE30" s="707"/>
      <c r="CF30" s="656" t="s">
        <v>313</v>
      </c>
      <c r="CG30" s="657"/>
      <c r="CH30" s="657"/>
      <c r="CI30" s="657"/>
      <c r="CJ30" s="657"/>
      <c r="CK30" s="657"/>
      <c r="CL30" s="657"/>
      <c r="CM30" s="657"/>
      <c r="CN30" s="657"/>
      <c r="CO30" s="657"/>
      <c r="CP30" s="657"/>
      <c r="CQ30" s="658"/>
      <c r="CR30" s="641">
        <v>202268</v>
      </c>
      <c r="CS30" s="642"/>
      <c r="CT30" s="642"/>
      <c r="CU30" s="642"/>
      <c r="CV30" s="642"/>
      <c r="CW30" s="642"/>
      <c r="CX30" s="642"/>
      <c r="CY30" s="643"/>
      <c r="CZ30" s="646">
        <v>4</v>
      </c>
      <c r="DA30" s="675"/>
      <c r="DB30" s="675"/>
      <c r="DC30" s="679"/>
      <c r="DD30" s="650">
        <v>202268</v>
      </c>
      <c r="DE30" s="642"/>
      <c r="DF30" s="642"/>
      <c r="DG30" s="642"/>
      <c r="DH30" s="642"/>
      <c r="DI30" s="642"/>
      <c r="DJ30" s="642"/>
      <c r="DK30" s="643"/>
      <c r="DL30" s="650">
        <v>202268</v>
      </c>
      <c r="DM30" s="642"/>
      <c r="DN30" s="642"/>
      <c r="DO30" s="642"/>
      <c r="DP30" s="642"/>
      <c r="DQ30" s="642"/>
      <c r="DR30" s="642"/>
      <c r="DS30" s="642"/>
      <c r="DT30" s="642"/>
      <c r="DU30" s="642"/>
      <c r="DV30" s="643"/>
      <c r="DW30" s="646">
        <v>6</v>
      </c>
      <c r="DX30" s="675"/>
      <c r="DY30" s="675"/>
      <c r="DZ30" s="675"/>
      <c r="EA30" s="675"/>
      <c r="EB30" s="675"/>
      <c r="EC30" s="676"/>
    </row>
    <row r="31" spans="2:133" ht="11.25" customHeight="1">
      <c r="B31" s="638" t="s">
        <v>314</v>
      </c>
      <c r="C31" s="639"/>
      <c r="D31" s="639"/>
      <c r="E31" s="639"/>
      <c r="F31" s="639"/>
      <c r="G31" s="639"/>
      <c r="H31" s="639"/>
      <c r="I31" s="639"/>
      <c r="J31" s="639"/>
      <c r="K31" s="639"/>
      <c r="L31" s="639"/>
      <c r="M31" s="639"/>
      <c r="N31" s="639"/>
      <c r="O31" s="639"/>
      <c r="P31" s="639"/>
      <c r="Q31" s="640"/>
      <c r="R31" s="641">
        <v>84832</v>
      </c>
      <c r="S31" s="642"/>
      <c r="T31" s="642"/>
      <c r="U31" s="642"/>
      <c r="V31" s="642"/>
      <c r="W31" s="642"/>
      <c r="X31" s="642"/>
      <c r="Y31" s="643"/>
      <c r="Z31" s="644">
        <v>1.6</v>
      </c>
      <c r="AA31" s="644"/>
      <c r="AB31" s="644"/>
      <c r="AC31" s="644"/>
      <c r="AD31" s="645" t="s">
        <v>138</v>
      </c>
      <c r="AE31" s="645"/>
      <c r="AF31" s="645"/>
      <c r="AG31" s="645"/>
      <c r="AH31" s="645"/>
      <c r="AI31" s="645"/>
      <c r="AJ31" s="645"/>
      <c r="AK31" s="645"/>
      <c r="AL31" s="646" t="s">
        <v>175</v>
      </c>
      <c r="AM31" s="647"/>
      <c r="AN31" s="647"/>
      <c r="AO31" s="648"/>
      <c r="AP31" s="691"/>
      <c r="AQ31" s="692"/>
      <c r="AR31" s="692"/>
      <c r="AS31" s="692"/>
      <c r="AT31" s="696"/>
      <c r="AU31" s="229" t="s">
        <v>315</v>
      </c>
      <c r="AV31" s="229"/>
      <c r="AW31" s="229"/>
      <c r="AX31" s="638" t="s">
        <v>316</v>
      </c>
      <c r="AY31" s="639"/>
      <c r="AZ31" s="639"/>
      <c r="BA31" s="639"/>
      <c r="BB31" s="639"/>
      <c r="BC31" s="639"/>
      <c r="BD31" s="639"/>
      <c r="BE31" s="639"/>
      <c r="BF31" s="640"/>
      <c r="BG31" s="698">
        <v>99.3</v>
      </c>
      <c r="BH31" s="677"/>
      <c r="BI31" s="677"/>
      <c r="BJ31" s="677"/>
      <c r="BK31" s="677"/>
      <c r="BL31" s="677"/>
      <c r="BM31" s="647">
        <v>95.5</v>
      </c>
      <c r="BN31" s="699"/>
      <c r="BO31" s="699"/>
      <c r="BP31" s="699"/>
      <c r="BQ31" s="700"/>
      <c r="BR31" s="698">
        <v>99.1</v>
      </c>
      <c r="BS31" s="677"/>
      <c r="BT31" s="677"/>
      <c r="BU31" s="677"/>
      <c r="BV31" s="677"/>
      <c r="BW31" s="677"/>
      <c r="BX31" s="647">
        <v>94.4</v>
      </c>
      <c r="BY31" s="699"/>
      <c r="BZ31" s="699"/>
      <c r="CA31" s="699"/>
      <c r="CB31" s="700"/>
      <c r="CD31" s="706"/>
      <c r="CE31" s="707"/>
      <c r="CF31" s="656" t="s">
        <v>317</v>
      </c>
      <c r="CG31" s="657"/>
      <c r="CH31" s="657"/>
      <c r="CI31" s="657"/>
      <c r="CJ31" s="657"/>
      <c r="CK31" s="657"/>
      <c r="CL31" s="657"/>
      <c r="CM31" s="657"/>
      <c r="CN31" s="657"/>
      <c r="CO31" s="657"/>
      <c r="CP31" s="657"/>
      <c r="CQ31" s="658"/>
      <c r="CR31" s="641">
        <v>18201</v>
      </c>
      <c r="CS31" s="677"/>
      <c r="CT31" s="677"/>
      <c r="CU31" s="677"/>
      <c r="CV31" s="677"/>
      <c r="CW31" s="677"/>
      <c r="CX31" s="677"/>
      <c r="CY31" s="678"/>
      <c r="CZ31" s="646">
        <v>0.4</v>
      </c>
      <c r="DA31" s="675"/>
      <c r="DB31" s="675"/>
      <c r="DC31" s="679"/>
      <c r="DD31" s="650">
        <v>18201</v>
      </c>
      <c r="DE31" s="677"/>
      <c r="DF31" s="677"/>
      <c r="DG31" s="677"/>
      <c r="DH31" s="677"/>
      <c r="DI31" s="677"/>
      <c r="DJ31" s="677"/>
      <c r="DK31" s="678"/>
      <c r="DL31" s="650">
        <v>18201</v>
      </c>
      <c r="DM31" s="677"/>
      <c r="DN31" s="677"/>
      <c r="DO31" s="677"/>
      <c r="DP31" s="677"/>
      <c r="DQ31" s="677"/>
      <c r="DR31" s="677"/>
      <c r="DS31" s="677"/>
      <c r="DT31" s="677"/>
      <c r="DU31" s="677"/>
      <c r="DV31" s="678"/>
      <c r="DW31" s="646">
        <v>0.5</v>
      </c>
      <c r="DX31" s="675"/>
      <c r="DY31" s="675"/>
      <c r="DZ31" s="675"/>
      <c r="EA31" s="675"/>
      <c r="EB31" s="675"/>
      <c r="EC31" s="676"/>
    </row>
    <row r="32" spans="2:133" ht="11.25" customHeight="1">
      <c r="B32" s="638" t="s">
        <v>318</v>
      </c>
      <c r="C32" s="639"/>
      <c r="D32" s="639"/>
      <c r="E32" s="639"/>
      <c r="F32" s="639"/>
      <c r="G32" s="639"/>
      <c r="H32" s="639"/>
      <c r="I32" s="639"/>
      <c r="J32" s="639"/>
      <c r="K32" s="639"/>
      <c r="L32" s="639"/>
      <c r="M32" s="639"/>
      <c r="N32" s="639"/>
      <c r="O32" s="639"/>
      <c r="P32" s="639"/>
      <c r="Q32" s="640"/>
      <c r="R32" s="641">
        <v>245524</v>
      </c>
      <c r="S32" s="642"/>
      <c r="T32" s="642"/>
      <c r="U32" s="642"/>
      <c r="V32" s="642"/>
      <c r="W32" s="642"/>
      <c r="X32" s="642"/>
      <c r="Y32" s="643"/>
      <c r="Z32" s="644">
        <v>4.7</v>
      </c>
      <c r="AA32" s="644"/>
      <c r="AB32" s="644"/>
      <c r="AC32" s="644"/>
      <c r="AD32" s="645" t="s">
        <v>138</v>
      </c>
      <c r="AE32" s="645"/>
      <c r="AF32" s="645"/>
      <c r="AG32" s="645"/>
      <c r="AH32" s="645"/>
      <c r="AI32" s="645"/>
      <c r="AJ32" s="645"/>
      <c r="AK32" s="645"/>
      <c r="AL32" s="646" t="s">
        <v>175</v>
      </c>
      <c r="AM32" s="647"/>
      <c r="AN32" s="647"/>
      <c r="AO32" s="648"/>
      <c r="AP32" s="693"/>
      <c r="AQ32" s="694"/>
      <c r="AR32" s="694"/>
      <c r="AS32" s="694"/>
      <c r="AT32" s="697"/>
      <c r="AU32" s="231"/>
      <c r="AV32" s="231"/>
      <c r="AW32" s="231"/>
      <c r="AX32" s="686" t="s">
        <v>319</v>
      </c>
      <c r="AY32" s="687"/>
      <c r="AZ32" s="687"/>
      <c r="BA32" s="687"/>
      <c r="BB32" s="687"/>
      <c r="BC32" s="687"/>
      <c r="BD32" s="687"/>
      <c r="BE32" s="687"/>
      <c r="BF32" s="688"/>
      <c r="BG32" s="710">
        <v>99.1</v>
      </c>
      <c r="BH32" s="711"/>
      <c r="BI32" s="711"/>
      <c r="BJ32" s="711"/>
      <c r="BK32" s="711"/>
      <c r="BL32" s="711"/>
      <c r="BM32" s="712">
        <v>95.8</v>
      </c>
      <c r="BN32" s="711"/>
      <c r="BO32" s="711"/>
      <c r="BP32" s="711"/>
      <c r="BQ32" s="713"/>
      <c r="BR32" s="710">
        <v>99</v>
      </c>
      <c r="BS32" s="711"/>
      <c r="BT32" s="711"/>
      <c r="BU32" s="711"/>
      <c r="BV32" s="711"/>
      <c r="BW32" s="711"/>
      <c r="BX32" s="712">
        <v>94.2</v>
      </c>
      <c r="BY32" s="711"/>
      <c r="BZ32" s="711"/>
      <c r="CA32" s="711"/>
      <c r="CB32" s="713"/>
      <c r="CD32" s="708"/>
      <c r="CE32" s="709"/>
      <c r="CF32" s="656" t="s">
        <v>320</v>
      </c>
      <c r="CG32" s="657"/>
      <c r="CH32" s="657"/>
      <c r="CI32" s="657"/>
      <c r="CJ32" s="657"/>
      <c r="CK32" s="657"/>
      <c r="CL32" s="657"/>
      <c r="CM32" s="657"/>
      <c r="CN32" s="657"/>
      <c r="CO32" s="657"/>
      <c r="CP32" s="657"/>
      <c r="CQ32" s="658"/>
      <c r="CR32" s="641" t="s">
        <v>138</v>
      </c>
      <c r="CS32" s="642"/>
      <c r="CT32" s="642"/>
      <c r="CU32" s="642"/>
      <c r="CV32" s="642"/>
      <c r="CW32" s="642"/>
      <c r="CX32" s="642"/>
      <c r="CY32" s="643"/>
      <c r="CZ32" s="646" t="s">
        <v>138</v>
      </c>
      <c r="DA32" s="675"/>
      <c r="DB32" s="675"/>
      <c r="DC32" s="679"/>
      <c r="DD32" s="650" t="s">
        <v>138</v>
      </c>
      <c r="DE32" s="642"/>
      <c r="DF32" s="642"/>
      <c r="DG32" s="642"/>
      <c r="DH32" s="642"/>
      <c r="DI32" s="642"/>
      <c r="DJ32" s="642"/>
      <c r="DK32" s="643"/>
      <c r="DL32" s="650" t="s">
        <v>138</v>
      </c>
      <c r="DM32" s="642"/>
      <c r="DN32" s="642"/>
      <c r="DO32" s="642"/>
      <c r="DP32" s="642"/>
      <c r="DQ32" s="642"/>
      <c r="DR32" s="642"/>
      <c r="DS32" s="642"/>
      <c r="DT32" s="642"/>
      <c r="DU32" s="642"/>
      <c r="DV32" s="643"/>
      <c r="DW32" s="646" t="s">
        <v>230</v>
      </c>
      <c r="DX32" s="675"/>
      <c r="DY32" s="675"/>
      <c r="DZ32" s="675"/>
      <c r="EA32" s="675"/>
      <c r="EB32" s="675"/>
      <c r="EC32" s="676"/>
    </row>
    <row r="33" spans="2:133" ht="11.25" customHeight="1">
      <c r="B33" s="638" t="s">
        <v>321</v>
      </c>
      <c r="C33" s="639"/>
      <c r="D33" s="639"/>
      <c r="E33" s="639"/>
      <c r="F33" s="639"/>
      <c r="G33" s="639"/>
      <c r="H33" s="639"/>
      <c r="I33" s="639"/>
      <c r="J33" s="639"/>
      <c r="K33" s="639"/>
      <c r="L33" s="639"/>
      <c r="M33" s="639"/>
      <c r="N33" s="639"/>
      <c r="O33" s="639"/>
      <c r="P33" s="639"/>
      <c r="Q33" s="640"/>
      <c r="R33" s="641">
        <v>289922</v>
      </c>
      <c r="S33" s="642"/>
      <c r="T33" s="642"/>
      <c r="U33" s="642"/>
      <c r="V33" s="642"/>
      <c r="W33" s="642"/>
      <c r="X33" s="642"/>
      <c r="Y33" s="643"/>
      <c r="Z33" s="644">
        <v>5.5</v>
      </c>
      <c r="AA33" s="644"/>
      <c r="AB33" s="644"/>
      <c r="AC33" s="644"/>
      <c r="AD33" s="645" t="s">
        <v>230</v>
      </c>
      <c r="AE33" s="645"/>
      <c r="AF33" s="645"/>
      <c r="AG33" s="645"/>
      <c r="AH33" s="645"/>
      <c r="AI33" s="645"/>
      <c r="AJ33" s="645"/>
      <c r="AK33" s="645"/>
      <c r="AL33" s="646" t="s">
        <v>230</v>
      </c>
      <c r="AM33" s="647"/>
      <c r="AN33" s="647"/>
      <c r="AO33" s="648"/>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56" t="s">
        <v>322</v>
      </c>
      <c r="CE33" s="657"/>
      <c r="CF33" s="657"/>
      <c r="CG33" s="657"/>
      <c r="CH33" s="657"/>
      <c r="CI33" s="657"/>
      <c r="CJ33" s="657"/>
      <c r="CK33" s="657"/>
      <c r="CL33" s="657"/>
      <c r="CM33" s="657"/>
      <c r="CN33" s="657"/>
      <c r="CO33" s="657"/>
      <c r="CP33" s="657"/>
      <c r="CQ33" s="658"/>
      <c r="CR33" s="641">
        <v>2886941</v>
      </c>
      <c r="CS33" s="677"/>
      <c r="CT33" s="677"/>
      <c r="CU33" s="677"/>
      <c r="CV33" s="677"/>
      <c r="CW33" s="677"/>
      <c r="CX33" s="677"/>
      <c r="CY33" s="678"/>
      <c r="CZ33" s="646">
        <v>57.8</v>
      </c>
      <c r="DA33" s="675"/>
      <c r="DB33" s="675"/>
      <c r="DC33" s="679"/>
      <c r="DD33" s="650">
        <v>2195870</v>
      </c>
      <c r="DE33" s="677"/>
      <c r="DF33" s="677"/>
      <c r="DG33" s="677"/>
      <c r="DH33" s="677"/>
      <c r="DI33" s="677"/>
      <c r="DJ33" s="677"/>
      <c r="DK33" s="678"/>
      <c r="DL33" s="650">
        <v>1739178</v>
      </c>
      <c r="DM33" s="677"/>
      <c r="DN33" s="677"/>
      <c r="DO33" s="677"/>
      <c r="DP33" s="677"/>
      <c r="DQ33" s="677"/>
      <c r="DR33" s="677"/>
      <c r="DS33" s="677"/>
      <c r="DT33" s="677"/>
      <c r="DU33" s="677"/>
      <c r="DV33" s="678"/>
      <c r="DW33" s="646">
        <v>51.5</v>
      </c>
      <c r="DX33" s="675"/>
      <c r="DY33" s="675"/>
      <c r="DZ33" s="675"/>
      <c r="EA33" s="675"/>
      <c r="EB33" s="675"/>
      <c r="EC33" s="676"/>
    </row>
    <row r="34" spans="2:133" ht="11.25" customHeight="1">
      <c r="B34" s="638" t="s">
        <v>323</v>
      </c>
      <c r="C34" s="639"/>
      <c r="D34" s="639"/>
      <c r="E34" s="639"/>
      <c r="F34" s="639"/>
      <c r="G34" s="639"/>
      <c r="H34" s="639"/>
      <c r="I34" s="639"/>
      <c r="J34" s="639"/>
      <c r="K34" s="639"/>
      <c r="L34" s="639"/>
      <c r="M34" s="639"/>
      <c r="N34" s="639"/>
      <c r="O34" s="639"/>
      <c r="P34" s="639"/>
      <c r="Q34" s="640"/>
      <c r="R34" s="641">
        <v>874148</v>
      </c>
      <c r="S34" s="642"/>
      <c r="T34" s="642"/>
      <c r="U34" s="642"/>
      <c r="V34" s="642"/>
      <c r="W34" s="642"/>
      <c r="X34" s="642"/>
      <c r="Y34" s="643"/>
      <c r="Z34" s="644">
        <v>16.600000000000001</v>
      </c>
      <c r="AA34" s="644"/>
      <c r="AB34" s="644"/>
      <c r="AC34" s="644"/>
      <c r="AD34" s="645">
        <v>390090</v>
      </c>
      <c r="AE34" s="645"/>
      <c r="AF34" s="645"/>
      <c r="AG34" s="645"/>
      <c r="AH34" s="645"/>
      <c r="AI34" s="645"/>
      <c r="AJ34" s="645"/>
      <c r="AK34" s="645"/>
      <c r="AL34" s="646">
        <v>11.7</v>
      </c>
      <c r="AM34" s="647"/>
      <c r="AN34" s="647"/>
      <c r="AO34" s="648"/>
      <c r="AP34" s="234"/>
      <c r="AQ34" s="620" t="s">
        <v>324</v>
      </c>
      <c r="AR34" s="621"/>
      <c r="AS34" s="621"/>
      <c r="AT34" s="621"/>
      <c r="AU34" s="621"/>
      <c r="AV34" s="621"/>
      <c r="AW34" s="621"/>
      <c r="AX34" s="621"/>
      <c r="AY34" s="621"/>
      <c r="AZ34" s="621"/>
      <c r="BA34" s="621"/>
      <c r="BB34" s="621"/>
      <c r="BC34" s="621"/>
      <c r="BD34" s="621"/>
      <c r="BE34" s="621"/>
      <c r="BF34" s="622"/>
      <c r="BG34" s="620" t="s">
        <v>325</v>
      </c>
      <c r="BH34" s="621"/>
      <c r="BI34" s="621"/>
      <c r="BJ34" s="621"/>
      <c r="BK34" s="621"/>
      <c r="BL34" s="621"/>
      <c r="BM34" s="621"/>
      <c r="BN34" s="621"/>
      <c r="BO34" s="621"/>
      <c r="BP34" s="621"/>
      <c r="BQ34" s="621"/>
      <c r="BR34" s="621"/>
      <c r="BS34" s="621"/>
      <c r="BT34" s="621"/>
      <c r="BU34" s="621"/>
      <c r="BV34" s="621"/>
      <c r="BW34" s="621"/>
      <c r="BX34" s="621"/>
      <c r="BY34" s="621"/>
      <c r="BZ34" s="621"/>
      <c r="CA34" s="621"/>
      <c r="CB34" s="622"/>
      <c r="CD34" s="656" t="s">
        <v>326</v>
      </c>
      <c r="CE34" s="657"/>
      <c r="CF34" s="657"/>
      <c r="CG34" s="657"/>
      <c r="CH34" s="657"/>
      <c r="CI34" s="657"/>
      <c r="CJ34" s="657"/>
      <c r="CK34" s="657"/>
      <c r="CL34" s="657"/>
      <c r="CM34" s="657"/>
      <c r="CN34" s="657"/>
      <c r="CO34" s="657"/>
      <c r="CP34" s="657"/>
      <c r="CQ34" s="658"/>
      <c r="CR34" s="641">
        <v>976751</v>
      </c>
      <c r="CS34" s="642"/>
      <c r="CT34" s="642"/>
      <c r="CU34" s="642"/>
      <c r="CV34" s="642"/>
      <c r="CW34" s="642"/>
      <c r="CX34" s="642"/>
      <c r="CY34" s="643"/>
      <c r="CZ34" s="646">
        <v>19.5</v>
      </c>
      <c r="DA34" s="675"/>
      <c r="DB34" s="675"/>
      <c r="DC34" s="679"/>
      <c r="DD34" s="650">
        <v>709254</v>
      </c>
      <c r="DE34" s="642"/>
      <c r="DF34" s="642"/>
      <c r="DG34" s="642"/>
      <c r="DH34" s="642"/>
      <c r="DI34" s="642"/>
      <c r="DJ34" s="642"/>
      <c r="DK34" s="643"/>
      <c r="DL34" s="650">
        <v>651350</v>
      </c>
      <c r="DM34" s="642"/>
      <c r="DN34" s="642"/>
      <c r="DO34" s="642"/>
      <c r="DP34" s="642"/>
      <c r="DQ34" s="642"/>
      <c r="DR34" s="642"/>
      <c r="DS34" s="642"/>
      <c r="DT34" s="642"/>
      <c r="DU34" s="642"/>
      <c r="DV34" s="643"/>
      <c r="DW34" s="646">
        <v>19.3</v>
      </c>
      <c r="DX34" s="675"/>
      <c r="DY34" s="675"/>
      <c r="DZ34" s="675"/>
      <c r="EA34" s="675"/>
      <c r="EB34" s="675"/>
      <c r="EC34" s="676"/>
    </row>
    <row r="35" spans="2:133" ht="11.25" customHeight="1">
      <c r="B35" s="638" t="s">
        <v>327</v>
      </c>
      <c r="C35" s="639"/>
      <c r="D35" s="639"/>
      <c r="E35" s="639"/>
      <c r="F35" s="639"/>
      <c r="G35" s="639"/>
      <c r="H35" s="639"/>
      <c r="I35" s="639"/>
      <c r="J35" s="639"/>
      <c r="K35" s="639"/>
      <c r="L35" s="639"/>
      <c r="M35" s="639"/>
      <c r="N35" s="639"/>
      <c r="O35" s="639"/>
      <c r="P35" s="639"/>
      <c r="Q35" s="640"/>
      <c r="R35" s="641">
        <v>167161</v>
      </c>
      <c r="S35" s="642"/>
      <c r="T35" s="642"/>
      <c r="U35" s="642"/>
      <c r="V35" s="642"/>
      <c r="W35" s="642"/>
      <c r="X35" s="642"/>
      <c r="Y35" s="643"/>
      <c r="Z35" s="644">
        <v>3.2</v>
      </c>
      <c r="AA35" s="644"/>
      <c r="AB35" s="644"/>
      <c r="AC35" s="644"/>
      <c r="AD35" s="645" t="s">
        <v>230</v>
      </c>
      <c r="AE35" s="645"/>
      <c r="AF35" s="645"/>
      <c r="AG35" s="645"/>
      <c r="AH35" s="645"/>
      <c r="AI35" s="645"/>
      <c r="AJ35" s="645"/>
      <c r="AK35" s="645"/>
      <c r="AL35" s="646" t="s">
        <v>138</v>
      </c>
      <c r="AM35" s="647"/>
      <c r="AN35" s="647"/>
      <c r="AO35" s="648"/>
      <c r="AP35" s="234"/>
      <c r="AQ35" s="714" t="s">
        <v>328</v>
      </c>
      <c r="AR35" s="715"/>
      <c r="AS35" s="715"/>
      <c r="AT35" s="715"/>
      <c r="AU35" s="715"/>
      <c r="AV35" s="715"/>
      <c r="AW35" s="715"/>
      <c r="AX35" s="715"/>
      <c r="AY35" s="716"/>
      <c r="AZ35" s="630">
        <v>576401</v>
      </c>
      <c r="BA35" s="631"/>
      <c r="BB35" s="631"/>
      <c r="BC35" s="631"/>
      <c r="BD35" s="631"/>
      <c r="BE35" s="631"/>
      <c r="BF35" s="717"/>
      <c r="BG35" s="652" t="s">
        <v>329</v>
      </c>
      <c r="BH35" s="653"/>
      <c r="BI35" s="653"/>
      <c r="BJ35" s="653"/>
      <c r="BK35" s="653"/>
      <c r="BL35" s="653"/>
      <c r="BM35" s="653"/>
      <c r="BN35" s="653"/>
      <c r="BO35" s="653"/>
      <c r="BP35" s="653"/>
      <c r="BQ35" s="653"/>
      <c r="BR35" s="653"/>
      <c r="BS35" s="653"/>
      <c r="BT35" s="653"/>
      <c r="BU35" s="654"/>
      <c r="BV35" s="630">
        <v>39507</v>
      </c>
      <c r="BW35" s="631"/>
      <c r="BX35" s="631"/>
      <c r="BY35" s="631"/>
      <c r="BZ35" s="631"/>
      <c r="CA35" s="631"/>
      <c r="CB35" s="717"/>
      <c r="CD35" s="656" t="s">
        <v>330</v>
      </c>
      <c r="CE35" s="657"/>
      <c r="CF35" s="657"/>
      <c r="CG35" s="657"/>
      <c r="CH35" s="657"/>
      <c r="CI35" s="657"/>
      <c r="CJ35" s="657"/>
      <c r="CK35" s="657"/>
      <c r="CL35" s="657"/>
      <c r="CM35" s="657"/>
      <c r="CN35" s="657"/>
      <c r="CO35" s="657"/>
      <c r="CP35" s="657"/>
      <c r="CQ35" s="658"/>
      <c r="CR35" s="641">
        <v>47294</v>
      </c>
      <c r="CS35" s="677"/>
      <c r="CT35" s="677"/>
      <c r="CU35" s="677"/>
      <c r="CV35" s="677"/>
      <c r="CW35" s="677"/>
      <c r="CX35" s="677"/>
      <c r="CY35" s="678"/>
      <c r="CZ35" s="646">
        <v>0.9</v>
      </c>
      <c r="DA35" s="675"/>
      <c r="DB35" s="675"/>
      <c r="DC35" s="679"/>
      <c r="DD35" s="650">
        <v>32367</v>
      </c>
      <c r="DE35" s="677"/>
      <c r="DF35" s="677"/>
      <c r="DG35" s="677"/>
      <c r="DH35" s="677"/>
      <c r="DI35" s="677"/>
      <c r="DJ35" s="677"/>
      <c r="DK35" s="678"/>
      <c r="DL35" s="650">
        <v>31581</v>
      </c>
      <c r="DM35" s="677"/>
      <c r="DN35" s="677"/>
      <c r="DO35" s="677"/>
      <c r="DP35" s="677"/>
      <c r="DQ35" s="677"/>
      <c r="DR35" s="677"/>
      <c r="DS35" s="677"/>
      <c r="DT35" s="677"/>
      <c r="DU35" s="677"/>
      <c r="DV35" s="678"/>
      <c r="DW35" s="646">
        <v>0.9</v>
      </c>
      <c r="DX35" s="675"/>
      <c r="DY35" s="675"/>
      <c r="DZ35" s="675"/>
      <c r="EA35" s="675"/>
      <c r="EB35" s="675"/>
      <c r="EC35" s="676"/>
    </row>
    <row r="36" spans="2:133" ht="11.25" customHeight="1">
      <c r="B36" s="638" t="s">
        <v>331</v>
      </c>
      <c r="C36" s="639"/>
      <c r="D36" s="639"/>
      <c r="E36" s="639"/>
      <c r="F36" s="639"/>
      <c r="G36" s="639"/>
      <c r="H36" s="639"/>
      <c r="I36" s="639"/>
      <c r="J36" s="639"/>
      <c r="K36" s="639"/>
      <c r="L36" s="639"/>
      <c r="M36" s="639"/>
      <c r="N36" s="639"/>
      <c r="O36" s="639"/>
      <c r="P36" s="639"/>
      <c r="Q36" s="640"/>
      <c r="R36" s="641" t="s">
        <v>138</v>
      </c>
      <c r="S36" s="642"/>
      <c r="T36" s="642"/>
      <c r="U36" s="642"/>
      <c r="V36" s="642"/>
      <c r="W36" s="642"/>
      <c r="X36" s="642"/>
      <c r="Y36" s="643"/>
      <c r="Z36" s="644" t="s">
        <v>138</v>
      </c>
      <c r="AA36" s="644"/>
      <c r="AB36" s="644"/>
      <c r="AC36" s="644"/>
      <c r="AD36" s="645" t="s">
        <v>138</v>
      </c>
      <c r="AE36" s="645"/>
      <c r="AF36" s="645"/>
      <c r="AG36" s="645"/>
      <c r="AH36" s="645"/>
      <c r="AI36" s="645"/>
      <c r="AJ36" s="645"/>
      <c r="AK36" s="645"/>
      <c r="AL36" s="646" t="s">
        <v>138</v>
      </c>
      <c r="AM36" s="647"/>
      <c r="AN36" s="647"/>
      <c r="AO36" s="648"/>
      <c r="AQ36" s="718" t="s">
        <v>332</v>
      </c>
      <c r="AR36" s="719"/>
      <c r="AS36" s="719"/>
      <c r="AT36" s="719"/>
      <c r="AU36" s="719"/>
      <c r="AV36" s="719"/>
      <c r="AW36" s="719"/>
      <c r="AX36" s="719"/>
      <c r="AY36" s="720"/>
      <c r="AZ36" s="641">
        <v>252270</v>
      </c>
      <c r="BA36" s="642"/>
      <c r="BB36" s="642"/>
      <c r="BC36" s="642"/>
      <c r="BD36" s="677"/>
      <c r="BE36" s="677"/>
      <c r="BF36" s="700"/>
      <c r="BG36" s="656" t="s">
        <v>333</v>
      </c>
      <c r="BH36" s="657"/>
      <c r="BI36" s="657"/>
      <c r="BJ36" s="657"/>
      <c r="BK36" s="657"/>
      <c r="BL36" s="657"/>
      <c r="BM36" s="657"/>
      <c r="BN36" s="657"/>
      <c r="BO36" s="657"/>
      <c r="BP36" s="657"/>
      <c r="BQ36" s="657"/>
      <c r="BR36" s="657"/>
      <c r="BS36" s="657"/>
      <c r="BT36" s="657"/>
      <c r="BU36" s="658"/>
      <c r="BV36" s="641">
        <v>37702</v>
      </c>
      <c r="BW36" s="642"/>
      <c r="BX36" s="642"/>
      <c r="BY36" s="642"/>
      <c r="BZ36" s="642"/>
      <c r="CA36" s="642"/>
      <c r="CB36" s="651"/>
      <c r="CD36" s="656" t="s">
        <v>334</v>
      </c>
      <c r="CE36" s="657"/>
      <c r="CF36" s="657"/>
      <c r="CG36" s="657"/>
      <c r="CH36" s="657"/>
      <c r="CI36" s="657"/>
      <c r="CJ36" s="657"/>
      <c r="CK36" s="657"/>
      <c r="CL36" s="657"/>
      <c r="CM36" s="657"/>
      <c r="CN36" s="657"/>
      <c r="CO36" s="657"/>
      <c r="CP36" s="657"/>
      <c r="CQ36" s="658"/>
      <c r="CR36" s="641">
        <v>920656</v>
      </c>
      <c r="CS36" s="642"/>
      <c r="CT36" s="642"/>
      <c r="CU36" s="642"/>
      <c r="CV36" s="642"/>
      <c r="CW36" s="642"/>
      <c r="CX36" s="642"/>
      <c r="CY36" s="643"/>
      <c r="CZ36" s="646">
        <v>18.399999999999999</v>
      </c>
      <c r="DA36" s="675"/>
      <c r="DB36" s="675"/>
      <c r="DC36" s="679"/>
      <c r="DD36" s="650">
        <v>667167</v>
      </c>
      <c r="DE36" s="642"/>
      <c r="DF36" s="642"/>
      <c r="DG36" s="642"/>
      <c r="DH36" s="642"/>
      <c r="DI36" s="642"/>
      <c r="DJ36" s="642"/>
      <c r="DK36" s="643"/>
      <c r="DL36" s="650">
        <v>605994</v>
      </c>
      <c r="DM36" s="642"/>
      <c r="DN36" s="642"/>
      <c r="DO36" s="642"/>
      <c r="DP36" s="642"/>
      <c r="DQ36" s="642"/>
      <c r="DR36" s="642"/>
      <c r="DS36" s="642"/>
      <c r="DT36" s="642"/>
      <c r="DU36" s="642"/>
      <c r="DV36" s="643"/>
      <c r="DW36" s="646">
        <v>18</v>
      </c>
      <c r="DX36" s="675"/>
      <c r="DY36" s="675"/>
      <c r="DZ36" s="675"/>
      <c r="EA36" s="675"/>
      <c r="EB36" s="675"/>
      <c r="EC36" s="676"/>
    </row>
    <row r="37" spans="2:133" ht="11.25" customHeight="1">
      <c r="B37" s="638" t="s">
        <v>335</v>
      </c>
      <c r="C37" s="639"/>
      <c r="D37" s="639"/>
      <c r="E37" s="639"/>
      <c r="F37" s="639"/>
      <c r="G37" s="639"/>
      <c r="H37" s="639"/>
      <c r="I37" s="639"/>
      <c r="J37" s="639"/>
      <c r="K37" s="639"/>
      <c r="L37" s="639"/>
      <c r="M37" s="639"/>
      <c r="N37" s="639"/>
      <c r="O37" s="639"/>
      <c r="P37" s="639"/>
      <c r="Q37" s="640"/>
      <c r="R37" s="641">
        <v>42961</v>
      </c>
      <c r="S37" s="642"/>
      <c r="T37" s="642"/>
      <c r="U37" s="642"/>
      <c r="V37" s="642"/>
      <c r="W37" s="642"/>
      <c r="X37" s="642"/>
      <c r="Y37" s="643"/>
      <c r="Z37" s="644">
        <v>0.8</v>
      </c>
      <c r="AA37" s="644"/>
      <c r="AB37" s="644"/>
      <c r="AC37" s="644"/>
      <c r="AD37" s="645" t="s">
        <v>175</v>
      </c>
      <c r="AE37" s="645"/>
      <c r="AF37" s="645"/>
      <c r="AG37" s="645"/>
      <c r="AH37" s="645"/>
      <c r="AI37" s="645"/>
      <c r="AJ37" s="645"/>
      <c r="AK37" s="645"/>
      <c r="AL37" s="646" t="s">
        <v>138</v>
      </c>
      <c r="AM37" s="647"/>
      <c r="AN37" s="647"/>
      <c r="AO37" s="648"/>
      <c r="AQ37" s="718" t="s">
        <v>336</v>
      </c>
      <c r="AR37" s="719"/>
      <c r="AS37" s="719"/>
      <c r="AT37" s="719"/>
      <c r="AU37" s="719"/>
      <c r="AV37" s="719"/>
      <c r="AW37" s="719"/>
      <c r="AX37" s="719"/>
      <c r="AY37" s="720"/>
      <c r="AZ37" s="641" t="s">
        <v>175</v>
      </c>
      <c r="BA37" s="642"/>
      <c r="BB37" s="642"/>
      <c r="BC37" s="642"/>
      <c r="BD37" s="677"/>
      <c r="BE37" s="677"/>
      <c r="BF37" s="700"/>
      <c r="BG37" s="656" t="s">
        <v>337</v>
      </c>
      <c r="BH37" s="657"/>
      <c r="BI37" s="657"/>
      <c r="BJ37" s="657"/>
      <c r="BK37" s="657"/>
      <c r="BL37" s="657"/>
      <c r="BM37" s="657"/>
      <c r="BN37" s="657"/>
      <c r="BO37" s="657"/>
      <c r="BP37" s="657"/>
      <c r="BQ37" s="657"/>
      <c r="BR37" s="657"/>
      <c r="BS37" s="657"/>
      <c r="BT37" s="657"/>
      <c r="BU37" s="658"/>
      <c r="BV37" s="641">
        <v>1299</v>
      </c>
      <c r="BW37" s="642"/>
      <c r="BX37" s="642"/>
      <c r="BY37" s="642"/>
      <c r="BZ37" s="642"/>
      <c r="CA37" s="642"/>
      <c r="CB37" s="651"/>
      <c r="CD37" s="656" t="s">
        <v>338</v>
      </c>
      <c r="CE37" s="657"/>
      <c r="CF37" s="657"/>
      <c r="CG37" s="657"/>
      <c r="CH37" s="657"/>
      <c r="CI37" s="657"/>
      <c r="CJ37" s="657"/>
      <c r="CK37" s="657"/>
      <c r="CL37" s="657"/>
      <c r="CM37" s="657"/>
      <c r="CN37" s="657"/>
      <c r="CO37" s="657"/>
      <c r="CP37" s="657"/>
      <c r="CQ37" s="658"/>
      <c r="CR37" s="641">
        <v>359831</v>
      </c>
      <c r="CS37" s="677"/>
      <c r="CT37" s="677"/>
      <c r="CU37" s="677"/>
      <c r="CV37" s="677"/>
      <c r="CW37" s="677"/>
      <c r="CX37" s="677"/>
      <c r="CY37" s="678"/>
      <c r="CZ37" s="646">
        <v>7.2</v>
      </c>
      <c r="DA37" s="675"/>
      <c r="DB37" s="675"/>
      <c r="DC37" s="679"/>
      <c r="DD37" s="650">
        <v>359831</v>
      </c>
      <c r="DE37" s="677"/>
      <c r="DF37" s="677"/>
      <c r="DG37" s="677"/>
      <c r="DH37" s="677"/>
      <c r="DI37" s="677"/>
      <c r="DJ37" s="677"/>
      <c r="DK37" s="678"/>
      <c r="DL37" s="650">
        <v>359831</v>
      </c>
      <c r="DM37" s="677"/>
      <c r="DN37" s="677"/>
      <c r="DO37" s="677"/>
      <c r="DP37" s="677"/>
      <c r="DQ37" s="677"/>
      <c r="DR37" s="677"/>
      <c r="DS37" s="677"/>
      <c r="DT37" s="677"/>
      <c r="DU37" s="677"/>
      <c r="DV37" s="678"/>
      <c r="DW37" s="646">
        <v>10.7</v>
      </c>
      <c r="DX37" s="675"/>
      <c r="DY37" s="675"/>
      <c r="DZ37" s="675"/>
      <c r="EA37" s="675"/>
      <c r="EB37" s="675"/>
      <c r="EC37" s="676"/>
    </row>
    <row r="38" spans="2:133" ht="11.25" customHeight="1">
      <c r="B38" s="686" t="s">
        <v>339</v>
      </c>
      <c r="C38" s="687"/>
      <c r="D38" s="687"/>
      <c r="E38" s="687"/>
      <c r="F38" s="687"/>
      <c r="G38" s="687"/>
      <c r="H38" s="687"/>
      <c r="I38" s="687"/>
      <c r="J38" s="687"/>
      <c r="K38" s="687"/>
      <c r="L38" s="687"/>
      <c r="M38" s="687"/>
      <c r="N38" s="687"/>
      <c r="O38" s="687"/>
      <c r="P38" s="687"/>
      <c r="Q38" s="688"/>
      <c r="R38" s="721">
        <v>5261518</v>
      </c>
      <c r="S38" s="722"/>
      <c r="T38" s="722"/>
      <c r="U38" s="722"/>
      <c r="V38" s="722"/>
      <c r="W38" s="722"/>
      <c r="X38" s="722"/>
      <c r="Y38" s="723"/>
      <c r="Z38" s="724">
        <v>100</v>
      </c>
      <c r="AA38" s="724"/>
      <c r="AB38" s="724"/>
      <c r="AC38" s="724"/>
      <c r="AD38" s="725">
        <v>3332170</v>
      </c>
      <c r="AE38" s="725"/>
      <c r="AF38" s="725"/>
      <c r="AG38" s="725"/>
      <c r="AH38" s="725"/>
      <c r="AI38" s="725"/>
      <c r="AJ38" s="725"/>
      <c r="AK38" s="725"/>
      <c r="AL38" s="726">
        <v>100</v>
      </c>
      <c r="AM38" s="712"/>
      <c r="AN38" s="712"/>
      <c r="AO38" s="727"/>
      <c r="AQ38" s="718" t="s">
        <v>340</v>
      </c>
      <c r="AR38" s="719"/>
      <c r="AS38" s="719"/>
      <c r="AT38" s="719"/>
      <c r="AU38" s="719"/>
      <c r="AV38" s="719"/>
      <c r="AW38" s="719"/>
      <c r="AX38" s="719"/>
      <c r="AY38" s="720"/>
      <c r="AZ38" s="641" t="s">
        <v>138</v>
      </c>
      <c r="BA38" s="642"/>
      <c r="BB38" s="642"/>
      <c r="BC38" s="642"/>
      <c r="BD38" s="677"/>
      <c r="BE38" s="677"/>
      <c r="BF38" s="700"/>
      <c r="BG38" s="656" t="s">
        <v>341</v>
      </c>
      <c r="BH38" s="657"/>
      <c r="BI38" s="657"/>
      <c r="BJ38" s="657"/>
      <c r="BK38" s="657"/>
      <c r="BL38" s="657"/>
      <c r="BM38" s="657"/>
      <c r="BN38" s="657"/>
      <c r="BO38" s="657"/>
      <c r="BP38" s="657"/>
      <c r="BQ38" s="657"/>
      <c r="BR38" s="657"/>
      <c r="BS38" s="657"/>
      <c r="BT38" s="657"/>
      <c r="BU38" s="658"/>
      <c r="BV38" s="641">
        <v>2225</v>
      </c>
      <c r="BW38" s="642"/>
      <c r="BX38" s="642"/>
      <c r="BY38" s="642"/>
      <c r="BZ38" s="642"/>
      <c r="CA38" s="642"/>
      <c r="CB38" s="651"/>
      <c r="CD38" s="656" t="s">
        <v>342</v>
      </c>
      <c r="CE38" s="657"/>
      <c r="CF38" s="657"/>
      <c r="CG38" s="657"/>
      <c r="CH38" s="657"/>
      <c r="CI38" s="657"/>
      <c r="CJ38" s="657"/>
      <c r="CK38" s="657"/>
      <c r="CL38" s="657"/>
      <c r="CM38" s="657"/>
      <c r="CN38" s="657"/>
      <c r="CO38" s="657"/>
      <c r="CP38" s="657"/>
      <c r="CQ38" s="658"/>
      <c r="CR38" s="641">
        <v>576401</v>
      </c>
      <c r="CS38" s="642"/>
      <c r="CT38" s="642"/>
      <c r="CU38" s="642"/>
      <c r="CV38" s="642"/>
      <c r="CW38" s="642"/>
      <c r="CX38" s="642"/>
      <c r="CY38" s="643"/>
      <c r="CZ38" s="646">
        <v>11.5</v>
      </c>
      <c r="DA38" s="675"/>
      <c r="DB38" s="675"/>
      <c r="DC38" s="679"/>
      <c r="DD38" s="650">
        <v>518645</v>
      </c>
      <c r="DE38" s="642"/>
      <c r="DF38" s="642"/>
      <c r="DG38" s="642"/>
      <c r="DH38" s="642"/>
      <c r="DI38" s="642"/>
      <c r="DJ38" s="642"/>
      <c r="DK38" s="643"/>
      <c r="DL38" s="650">
        <v>450253</v>
      </c>
      <c r="DM38" s="642"/>
      <c r="DN38" s="642"/>
      <c r="DO38" s="642"/>
      <c r="DP38" s="642"/>
      <c r="DQ38" s="642"/>
      <c r="DR38" s="642"/>
      <c r="DS38" s="642"/>
      <c r="DT38" s="642"/>
      <c r="DU38" s="642"/>
      <c r="DV38" s="643"/>
      <c r="DW38" s="646">
        <v>13.3</v>
      </c>
      <c r="DX38" s="675"/>
      <c r="DY38" s="675"/>
      <c r="DZ38" s="675"/>
      <c r="EA38" s="675"/>
      <c r="EB38" s="675"/>
      <c r="EC38" s="676"/>
    </row>
    <row r="39" spans="2:133" ht="11.25" customHeight="1">
      <c r="AQ39" s="718" t="s">
        <v>343</v>
      </c>
      <c r="AR39" s="719"/>
      <c r="AS39" s="719"/>
      <c r="AT39" s="719"/>
      <c r="AU39" s="719"/>
      <c r="AV39" s="719"/>
      <c r="AW39" s="719"/>
      <c r="AX39" s="719"/>
      <c r="AY39" s="720"/>
      <c r="AZ39" s="641" t="s">
        <v>175</v>
      </c>
      <c r="BA39" s="642"/>
      <c r="BB39" s="642"/>
      <c r="BC39" s="642"/>
      <c r="BD39" s="677"/>
      <c r="BE39" s="677"/>
      <c r="BF39" s="700"/>
      <c r="BG39" s="732" t="s">
        <v>344</v>
      </c>
      <c r="BH39" s="733"/>
      <c r="BI39" s="733"/>
      <c r="BJ39" s="733"/>
      <c r="BK39" s="733"/>
      <c r="BL39" s="235"/>
      <c r="BM39" s="657" t="s">
        <v>345</v>
      </c>
      <c r="BN39" s="657"/>
      <c r="BO39" s="657"/>
      <c r="BP39" s="657"/>
      <c r="BQ39" s="657"/>
      <c r="BR39" s="657"/>
      <c r="BS39" s="657"/>
      <c r="BT39" s="657"/>
      <c r="BU39" s="658"/>
      <c r="BV39" s="641">
        <v>115</v>
      </c>
      <c r="BW39" s="642"/>
      <c r="BX39" s="642"/>
      <c r="BY39" s="642"/>
      <c r="BZ39" s="642"/>
      <c r="CA39" s="642"/>
      <c r="CB39" s="651"/>
      <c r="CD39" s="656" t="s">
        <v>346</v>
      </c>
      <c r="CE39" s="657"/>
      <c r="CF39" s="657"/>
      <c r="CG39" s="657"/>
      <c r="CH39" s="657"/>
      <c r="CI39" s="657"/>
      <c r="CJ39" s="657"/>
      <c r="CK39" s="657"/>
      <c r="CL39" s="657"/>
      <c r="CM39" s="657"/>
      <c r="CN39" s="657"/>
      <c r="CO39" s="657"/>
      <c r="CP39" s="657"/>
      <c r="CQ39" s="658"/>
      <c r="CR39" s="641">
        <v>312068</v>
      </c>
      <c r="CS39" s="677"/>
      <c r="CT39" s="677"/>
      <c r="CU39" s="677"/>
      <c r="CV39" s="677"/>
      <c r="CW39" s="677"/>
      <c r="CX39" s="677"/>
      <c r="CY39" s="678"/>
      <c r="CZ39" s="646">
        <v>6.2</v>
      </c>
      <c r="DA39" s="675"/>
      <c r="DB39" s="675"/>
      <c r="DC39" s="679"/>
      <c r="DD39" s="650">
        <v>244666</v>
      </c>
      <c r="DE39" s="677"/>
      <c r="DF39" s="677"/>
      <c r="DG39" s="677"/>
      <c r="DH39" s="677"/>
      <c r="DI39" s="677"/>
      <c r="DJ39" s="677"/>
      <c r="DK39" s="678"/>
      <c r="DL39" s="650" t="s">
        <v>230</v>
      </c>
      <c r="DM39" s="677"/>
      <c r="DN39" s="677"/>
      <c r="DO39" s="677"/>
      <c r="DP39" s="677"/>
      <c r="DQ39" s="677"/>
      <c r="DR39" s="677"/>
      <c r="DS39" s="677"/>
      <c r="DT39" s="677"/>
      <c r="DU39" s="677"/>
      <c r="DV39" s="678"/>
      <c r="DW39" s="646" t="s">
        <v>138</v>
      </c>
      <c r="DX39" s="675"/>
      <c r="DY39" s="675"/>
      <c r="DZ39" s="675"/>
      <c r="EA39" s="675"/>
      <c r="EB39" s="675"/>
      <c r="EC39" s="676"/>
    </row>
    <row r="40" spans="2:133" ht="11.25" customHeight="1">
      <c r="AQ40" s="718" t="s">
        <v>347</v>
      </c>
      <c r="AR40" s="719"/>
      <c r="AS40" s="719"/>
      <c r="AT40" s="719"/>
      <c r="AU40" s="719"/>
      <c r="AV40" s="719"/>
      <c r="AW40" s="719"/>
      <c r="AX40" s="719"/>
      <c r="AY40" s="720"/>
      <c r="AZ40" s="641">
        <v>77651</v>
      </c>
      <c r="BA40" s="642"/>
      <c r="BB40" s="642"/>
      <c r="BC40" s="642"/>
      <c r="BD40" s="677"/>
      <c r="BE40" s="677"/>
      <c r="BF40" s="700"/>
      <c r="BG40" s="732"/>
      <c r="BH40" s="733"/>
      <c r="BI40" s="733"/>
      <c r="BJ40" s="733"/>
      <c r="BK40" s="733"/>
      <c r="BL40" s="235"/>
      <c r="BM40" s="657" t="s">
        <v>348</v>
      </c>
      <c r="BN40" s="657"/>
      <c r="BO40" s="657"/>
      <c r="BP40" s="657"/>
      <c r="BQ40" s="657"/>
      <c r="BR40" s="657"/>
      <c r="BS40" s="657"/>
      <c r="BT40" s="657"/>
      <c r="BU40" s="658"/>
      <c r="BV40" s="641" t="s">
        <v>230</v>
      </c>
      <c r="BW40" s="642"/>
      <c r="BX40" s="642"/>
      <c r="BY40" s="642"/>
      <c r="BZ40" s="642"/>
      <c r="CA40" s="642"/>
      <c r="CB40" s="651"/>
      <c r="CD40" s="656" t="s">
        <v>349</v>
      </c>
      <c r="CE40" s="657"/>
      <c r="CF40" s="657"/>
      <c r="CG40" s="657"/>
      <c r="CH40" s="657"/>
      <c r="CI40" s="657"/>
      <c r="CJ40" s="657"/>
      <c r="CK40" s="657"/>
      <c r="CL40" s="657"/>
      <c r="CM40" s="657"/>
      <c r="CN40" s="657"/>
      <c r="CO40" s="657"/>
      <c r="CP40" s="657"/>
      <c r="CQ40" s="658"/>
      <c r="CR40" s="641">
        <v>53771</v>
      </c>
      <c r="CS40" s="642"/>
      <c r="CT40" s="642"/>
      <c r="CU40" s="642"/>
      <c r="CV40" s="642"/>
      <c r="CW40" s="642"/>
      <c r="CX40" s="642"/>
      <c r="CY40" s="643"/>
      <c r="CZ40" s="646">
        <v>1.1000000000000001</v>
      </c>
      <c r="DA40" s="675"/>
      <c r="DB40" s="675"/>
      <c r="DC40" s="679"/>
      <c r="DD40" s="650">
        <v>23771</v>
      </c>
      <c r="DE40" s="642"/>
      <c r="DF40" s="642"/>
      <c r="DG40" s="642"/>
      <c r="DH40" s="642"/>
      <c r="DI40" s="642"/>
      <c r="DJ40" s="642"/>
      <c r="DK40" s="643"/>
      <c r="DL40" s="650" t="s">
        <v>138</v>
      </c>
      <c r="DM40" s="642"/>
      <c r="DN40" s="642"/>
      <c r="DO40" s="642"/>
      <c r="DP40" s="642"/>
      <c r="DQ40" s="642"/>
      <c r="DR40" s="642"/>
      <c r="DS40" s="642"/>
      <c r="DT40" s="642"/>
      <c r="DU40" s="642"/>
      <c r="DV40" s="643"/>
      <c r="DW40" s="646" t="s">
        <v>175</v>
      </c>
      <c r="DX40" s="675"/>
      <c r="DY40" s="675"/>
      <c r="DZ40" s="675"/>
      <c r="EA40" s="675"/>
      <c r="EB40" s="675"/>
      <c r="EC40" s="676"/>
    </row>
    <row r="41" spans="2:133" ht="11.25" customHeight="1">
      <c r="AQ41" s="728" t="s">
        <v>350</v>
      </c>
      <c r="AR41" s="729"/>
      <c r="AS41" s="729"/>
      <c r="AT41" s="729"/>
      <c r="AU41" s="729"/>
      <c r="AV41" s="729"/>
      <c r="AW41" s="729"/>
      <c r="AX41" s="729"/>
      <c r="AY41" s="730"/>
      <c r="AZ41" s="721">
        <v>246480</v>
      </c>
      <c r="BA41" s="722"/>
      <c r="BB41" s="722"/>
      <c r="BC41" s="722"/>
      <c r="BD41" s="711"/>
      <c r="BE41" s="711"/>
      <c r="BF41" s="713"/>
      <c r="BG41" s="734"/>
      <c r="BH41" s="735"/>
      <c r="BI41" s="735"/>
      <c r="BJ41" s="735"/>
      <c r="BK41" s="735"/>
      <c r="BL41" s="236"/>
      <c r="BM41" s="666" t="s">
        <v>351</v>
      </c>
      <c r="BN41" s="666"/>
      <c r="BO41" s="666"/>
      <c r="BP41" s="666"/>
      <c r="BQ41" s="666"/>
      <c r="BR41" s="666"/>
      <c r="BS41" s="666"/>
      <c r="BT41" s="666"/>
      <c r="BU41" s="667"/>
      <c r="BV41" s="721">
        <v>287</v>
      </c>
      <c r="BW41" s="722"/>
      <c r="BX41" s="722"/>
      <c r="BY41" s="722"/>
      <c r="BZ41" s="722"/>
      <c r="CA41" s="722"/>
      <c r="CB41" s="731"/>
      <c r="CD41" s="656" t="s">
        <v>352</v>
      </c>
      <c r="CE41" s="657"/>
      <c r="CF41" s="657"/>
      <c r="CG41" s="657"/>
      <c r="CH41" s="657"/>
      <c r="CI41" s="657"/>
      <c r="CJ41" s="657"/>
      <c r="CK41" s="657"/>
      <c r="CL41" s="657"/>
      <c r="CM41" s="657"/>
      <c r="CN41" s="657"/>
      <c r="CO41" s="657"/>
      <c r="CP41" s="657"/>
      <c r="CQ41" s="658"/>
      <c r="CR41" s="641" t="s">
        <v>175</v>
      </c>
      <c r="CS41" s="677"/>
      <c r="CT41" s="677"/>
      <c r="CU41" s="677"/>
      <c r="CV41" s="677"/>
      <c r="CW41" s="677"/>
      <c r="CX41" s="677"/>
      <c r="CY41" s="678"/>
      <c r="CZ41" s="646" t="s">
        <v>175</v>
      </c>
      <c r="DA41" s="675"/>
      <c r="DB41" s="675"/>
      <c r="DC41" s="679"/>
      <c r="DD41" s="650" t="s">
        <v>230</v>
      </c>
      <c r="DE41" s="677"/>
      <c r="DF41" s="677"/>
      <c r="DG41" s="677"/>
      <c r="DH41" s="677"/>
      <c r="DI41" s="677"/>
      <c r="DJ41" s="677"/>
      <c r="DK41" s="678"/>
      <c r="DL41" s="736"/>
      <c r="DM41" s="737"/>
      <c r="DN41" s="737"/>
      <c r="DO41" s="737"/>
      <c r="DP41" s="737"/>
      <c r="DQ41" s="737"/>
      <c r="DR41" s="737"/>
      <c r="DS41" s="737"/>
      <c r="DT41" s="737"/>
      <c r="DU41" s="737"/>
      <c r="DV41" s="738"/>
      <c r="DW41" s="739"/>
      <c r="DX41" s="740"/>
      <c r="DY41" s="740"/>
      <c r="DZ41" s="740"/>
      <c r="EA41" s="740"/>
      <c r="EB41" s="740"/>
      <c r="EC41" s="741"/>
    </row>
    <row r="42" spans="2:133" ht="11.25" customHeight="1">
      <c r="B42" s="229" t="s">
        <v>353</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38" t="s">
        <v>354</v>
      </c>
      <c r="CE42" s="639"/>
      <c r="CF42" s="639"/>
      <c r="CG42" s="639"/>
      <c r="CH42" s="639"/>
      <c r="CI42" s="639"/>
      <c r="CJ42" s="639"/>
      <c r="CK42" s="639"/>
      <c r="CL42" s="639"/>
      <c r="CM42" s="639"/>
      <c r="CN42" s="639"/>
      <c r="CO42" s="639"/>
      <c r="CP42" s="639"/>
      <c r="CQ42" s="640"/>
      <c r="CR42" s="641">
        <v>541477</v>
      </c>
      <c r="CS42" s="642"/>
      <c r="CT42" s="642"/>
      <c r="CU42" s="642"/>
      <c r="CV42" s="642"/>
      <c r="CW42" s="642"/>
      <c r="CX42" s="642"/>
      <c r="CY42" s="643"/>
      <c r="CZ42" s="646">
        <v>10.8</v>
      </c>
      <c r="DA42" s="647"/>
      <c r="DB42" s="647"/>
      <c r="DC42" s="742"/>
      <c r="DD42" s="650">
        <v>131542</v>
      </c>
      <c r="DE42" s="642"/>
      <c r="DF42" s="642"/>
      <c r="DG42" s="642"/>
      <c r="DH42" s="642"/>
      <c r="DI42" s="642"/>
      <c r="DJ42" s="642"/>
      <c r="DK42" s="643"/>
      <c r="DL42" s="736"/>
      <c r="DM42" s="737"/>
      <c r="DN42" s="737"/>
      <c r="DO42" s="737"/>
      <c r="DP42" s="737"/>
      <c r="DQ42" s="737"/>
      <c r="DR42" s="737"/>
      <c r="DS42" s="737"/>
      <c r="DT42" s="737"/>
      <c r="DU42" s="737"/>
      <c r="DV42" s="738"/>
      <c r="DW42" s="739"/>
      <c r="DX42" s="740"/>
      <c r="DY42" s="740"/>
      <c r="DZ42" s="740"/>
      <c r="EA42" s="740"/>
      <c r="EB42" s="740"/>
      <c r="EC42" s="741"/>
    </row>
    <row r="43" spans="2:133" ht="11.25" customHeight="1">
      <c r="B43" s="239" t="s">
        <v>355</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38" t="s">
        <v>356</v>
      </c>
      <c r="CE43" s="639"/>
      <c r="CF43" s="639"/>
      <c r="CG43" s="639"/>
      <c r="CH43" s="639"/>
      <c r="CI43" s="639"/>
      <c r="CJ43" s="639"/>
      <c r="CK43" s="639"/>
      <c r="CL43" s="639"/>
      <c r="CM43" s="639"/>
      <c r="CN43" s="639"/>
      <c r="CO43" s="639"/>
      <c r="CP43" s="639"/>
      <c r="CQ43" s="640"/>
      <c r="CR43" s="641">
        <v>10053</v>
      </c>
      <c r="CS43" s="677"/>
      <c r="CT43" s="677"/>
      <c r="CU43" s="677"/>
      <c r="CV43" s="677"/>
      <c r="CW43" s="677"/>
      <c r="CX43" s="677"/>
      <c r="CY43" s="678"/>
      <c r="CZ43" s="646">
        <v>0.2</v>
      </c>
      <c r="DA43" s="675"/>
      <c r="DB43" s="675"/>
      <c r="DC43" s="679"/>
      <c r="DD43" s="650">
        <v>10053</v>
      </c>
      <c r="DE43" s="677"/>
      <c r="DF43" s="677"/>
      <c r="DG43" s="677"/>
      <c r="DH43" s="677"/>
      <c r="DI43" s="677"/>
      <c r="DJ43" s="677"/>
      <c r="DK43" s="678"/>
      <c r="DL43" s="736"/>
      <c r="DM43" s="737"/>
      <c r="DN43" s="737"/>
      <c r="DO43" s="737"/>
      <c r="DP43" s="737"/>
      <c r="DQ43" s="737"/>
      <c r="DR43" s="737"/>
      <c r="DS43" s="737"/>
      <c r="DT43" s="737"/>
      <c r="DU43" s="737"/>
      <c r="DV43" s="738"/>
      <c r="DW43" s="739"/>
      <c r="DX43" s="740"/>
      <c r="DY43" s="740"/>
      <c r="DZ43" s="740"/>
      <c r="EA43" s="740"/>
      <c r="EB43" s="740"/>
      <c r="EC43" s="741"/>
    </row>
    <row r="44" spans="2:133" ht="11.25" customHeight="1">
      <c r="B44" s="240" t="s">
        <v>357</v>
      </c>
      <c r="CD44" s="753" t="s">
        <v>308</v>
      </c>
      <c r="CE44" s="754"/>
      <c r="CF44" s="638" t="s">
        <v>358</v>
      </c>
      <c r="CG44" s="639"/>
      <c r="CH44" s="639"/>
      <c r="CI44" s="639"/>
      <c r="CJ44" s="639"/>
      <c r="CK44" s="639"/>
      <c r="CL44" s="639"/>
      <c r="CM44" s="639"/>
      <c r="CN44" s="639"/>
      <c r="CO44" s="639"/>
      <c r="CP44" s="639"/>
      <c r="CQ44" s="640"/>
      <c r="CR44" s="641">
        <v>541394</v>
      </c>
      <c r="CS44" s="642"/>
      <c r="CT44" s="642"/>
      <c r="CU44" s="642"/>
      <c r="CV44" s="642"/>
      <c r="CW44" s="642"/>
      <c r="CX44" s="642"/>
      <c r="CY44" s="643"/>
      <c r="CZ44" s="646">
        <v>10.8</v>
      </c>
      <c r="DA44" s="647"/>
      <c r="DB44" s="647"/>
      <c r="DC44" s="742"/>
      <c r="DD44" s="650">
        <v>131459</v>
      </c>
      <c r="DE44" s="642"/>
      <c r="DF44" s="642"/>
      <c r="DG44" s="642"/>
      <c r="DH44" s="642"/>
      <c r="DI44" s="642"/>
      <c r="DJ44" s="642"/>
      <c r="DK44" s="643"/>
      <c r="DL44" s="736"/>
      <c r="DM44" s="737"/>
      <c r="DN44" s="737"/>
      <c r="DO44" s="737"/>
      <c r="DP44" s="737"/>
      <c r="DQ44" s="737"/>
      <c r="DR44" s="737"/>
      <c r="DS44" s="737"/>
      <c r="DT44" s="737"/>
      <c r="DU44" s="737"/>
      <c r="DV44" s="738"/>
      <c r="DW44" s="739"/>
      <c r="DX44" s="740"/>
      <c r="DY44" s="740"/>
      <c r="DZ44" s="740"/>
      <c r="EA44" s="740"/>
      <c r="EB44" s="740"/>
      <c r="EC44" s="741"/>
    </row>
    <row r="45" spans="2:133" ht="11.25" customHeight="1">
      <c r="CD45" s="755"/>
      <c r="CE45" s="756"/>
      <c r="CF45" s="638" t="s">
        <v>359</v>
      </c>
      <c r="CG45" s="639"/>
      <c r="CH45" s="639"/>
      <c r="CI45" s="639"/>
      <c r="CJ45" s="639"/>
      <c r="CK45" s="639"/>
      <c r="CL45" s="639"/>
      <c r="CM45" s="639"/>
      <c r="CN45" s="639"/>
      <c r="CO45" s="639"/>
      <c r="CP45" s="639"/>
      <c r="CQ45" s="640"/>
      <c r="CR45" s="641">
        <v>113067</v>
      </c>
      <c r="CS45" s="677"/>
      <c r="CT45" s="677"/>
      <c r="CU45" s="677"/>
      <c r="CV45" s="677"/>
      <c r="CW45" s="677"/>
      <c r="CX45" s="677"/>
      <c r="CY45" s="678"/>
      <c r="CZ45" s="646">
        <v>2.2999999999999998</v>
      </c>
      <c r="DA45" s="675"/>
      <c r="DB45" s="675"/>
      <c r="DC45" s="679"/>
      <c r="DD45" s="650">
        <v>8358</v>
      </c>
      <c r="DE45" s="677"/>
      <c r="DF45" s="677"/>
      <c r="DG45" s="677"/>
      <c r="DH45" s="677"/>
      <c r="DI45" s="677"/>
      <c r="DJ45" s="677"/>
      <c r="DK45" s="678"/>
      <c r="DL45" s="736"/>
      <c r="DM45" s="737"/>
      <c r="DN45" s="737"/>
      <c r="DO45" s="737"/>
      <c r="DP45" s="737"/>
      <c r="DQ45" s="737"/>
      <c r="DR45" s="737"/>
      <c r="DS45" s="737"/>
      <c r="DT45" s="737"/>
      <c r="DU45" s="737"/>
      <c r="DV45" s="738"/>
      <c r="DW45" s="739"/>
      <c r="DX45" s="740"/>
      <c r="DY45" s="740"/>
      <c r="DZ45" s="740"/>
      <c r="EA45" s="740"/>
      <c r="EB45" s="740"/>
      <c r="EC45" s="741"/>
    </row>
    <row r="46" spans="2:133" ht="11.25" customHeight="1">
      <c r="CD46" s="755"/>
      <c r="CE46" s="756"/>
      <c r="CF46" s="638" t="s">
        <v>360</v>
      </c>
      <c r="CG46" s="639"/>
      <c r="CH46" s="639"/>
      <c r="CI46" s="639"/>
      <c r="CJ46" s="639"/>
      <c r="CK46" s="639"/>
      <c r="CL46" s="639"/>
      <c r="CM46" s="639"/>
      <c r="CN46" s="639"/>
      <c r="CO46" s="639"/>
      <c r="CP46" s="639"/>
      <c r="CQ46" s="640"/>
      <c r="CR46" s="641">
        <v>428327</v>
      </c>
      <c r="CS46" s="642"/>
      <c r="CT46" s="642"/>
      <c r="CU46" s="642"/>
      <c r="CV46" s="642"/>
      <c r="CW46" s="642"/>
      <c r="CX46" s="642"/>
      <c r="CY46" s="643"/>
      <c r="CZ46" s="646">
        <v>8.6</v>
      </c>
      <c r="DA46" s="647"/>
      <c r="DB46" s="647"/>
      <c r="DC46" s="742"/>
      <c r="DD46" s="650">
        <v>123101</v>
      </c>
      <c r="DE46" s="642"/>
      <c r="DF46" s="642"/>
      <c r="DG46" s="642"/>
      <c r="DH46" s="642"/>
      <c r="DI46" s="642"/>
      <c r="DJ46" s="642"/>
      <c r="DK46" s="643"/>
      <c r="DL46" s="736"/>
      <c r="DM46" s="737"/>
      <c r="DN46" s="737"/>
      <c r="DO46" s="737"/>
      <c r="DP46" s="737"/>
      <c r="DQ46" s="737"/>
      <c r="DR46" s="737"/>
      <c r="DS46" s="737"/>
      <c r="DT46" s="737"/>
      <c r="DU46" s="737"/>
      <c r="DV46" s="738"/>
      <c r="DW46" s="739"/>
      <c r="DX46" s="740"/>
      <c r="DY46" s="740"/>
      <c r="DZ46" s="740"/>
      <c r="EA46" s="740"/>
      <c r="EB46" s="740"/>
      <c r="EC46" s="741"/>
    </row>
    <row r="47" spans="2:133" ht="11.25" customHeight="1">
      <c r="CD47" s="755"/>
      <c r="CE47" s="756"/>
      <c r="CF47" s="638" t="s">
        <v>361</v>
      </c>
      <c r="CG47" s="639"/>
      <c r="CH47" s="639"/>
      <c r="CI47" s="639"/>
      <c r="CJ47" s="639"/>
      <c r="CK47" s="639"/>
      <c r="CL47" s="639"/>
      <c r="CM47" s="639"/>
      <c r="CN47" s="639"/>
      <c r="CO47" s="639"/>
      <c r="CP47" s="639"/>
      <c r="CQ47" s="640"/>
      <c r="CR47" s="641">
        <v>83</v>
      </c>
      <c r="CS47" s="677"/>
      <c r="CT47" s="677"/>
      <c r="CU47" s="677"/>
      <c r="CV47" s="677"/>
      <c r="CW47" s="677"/>
      <c r="CX47" s="677"/>
      <c r="CY47" s="678"/>
      <c r="CZ47" s="646">
        <v>0</v>
      </c>
      <c r="DA47" s="675"/>
      <c r="DB47" s="675"/>
      <c r="DC47" s="679"/>
      <c r="DD47" s="650">
        <v>83</v>
      </c>
      <c r="DE47" s="677"/>
      <c r="DF47" s="677"/>
      <c r="DG47" s="677"/>
      <c r="DH47" s="677"/>
      <c r="DI47" s="677"/>
      <c r="DJ47" s="677"/>
      <c r="DK47" s="678"/>
      <c r="DL47" s="736"/>
      <c r="DM47" s="737"/>
      <c r="DN47" s="737"/>
      <c r="DO47" s="737"/>
      <c r="DP47" s="737"/>
      <c r="DQ47" s="737"/>
      <c r="DR47" s="737"/>
      <c r="DS47" s="737"/>
      <c r="DT47" s="737"/>
      <c r="DU47" s="737"/>
      <c r="DV47" s="738"/>
      <c r="DW47" s="739"/>
      <c r="DX47" s="740"/>
      <c r="DY47" s="740"/>
      <c r="DZ47" s="740"/>
      <c r="EA47" s="740"/>
      <c r="EB47" s="740"/>
      <c r="EC47" s="741"/>
    </row>
    <row r="48" spans="2:133" ht="10.8">
      <c r="CD48" s="757"/>
      <c r="CE48" s="758"/>
      <c r="CF48" s="638" t="s">
        <v>362</v>
      </c>
      <c r="CG48" s="639"/>
      <c r="CH48" s="639"/>
      <c r="CI48" s="639"/>
      <c r="CJ48" s="639"/>
      <c r="CK48" s="639"/>
      <c r="CL48" s="639"/>
      <c r="CM48" s="639"/>
      <c r="CN48" s="639"/>
      <c r="CO48" s="639"/>
      <c r="CP48" s="639"/>
      <c r="CQ48" s="640"/>
      <c r="CR48" s="641" t="s">
        <v>138</v>
      </c>
      <c r="CS48" s="642"/>
      <c r="CT48" s="642"/>
      <c r="CU48" s="642"/>
      <c r="CV48" s="642"/>
      <c r="CW48" s="642"/>
      <c r="CX48" s="642"/>
      <c r="CY48" s="643"/>
      <c r="CZ48" s="646" t="s">
        <v>138</v>
      </c>
      <c r="DA48" s="647"/>
      <c r="DB48" s="647"/>
      <c r="DC48" s="742"/>
      <c r="DD48" s="650" t="s">
        <v>138</v>
      </c>
      <c r="DE48" s="642"/>
      <c r="DF48" s="642"/>
      <c r="DG48" s="642"/>
      <c r="DH48" s="642"/>
      <c r="DI48" s="642"/>
      <c r="DJ48" s="642"/>
      <c r="DK48" s="643"/>
      <c r="DL48" s="736"/>
      <c r="DM48" s="737"/>
      <c r="DN48" s="737"/>
      <c r="DO48" s="737"/>
      <c r="DP48" s="737"/>
      <c r="DQ48" s="737"/>
      <c r="DR48" s="737"/>
      <c r="DS48" s="737"/>
      <c r="DT48" s="737"/>
      <c r="DU48" s="737"/>
      <c r="DV48" s="738"/>
      <c r="DW48" s="739"/>
      <c r="DX48" s="740"/>
      <c r="DY48" s="740"/>
      <c r="DZ48" s="740"/>
      <c r="EA48" s="740"/>
      <c r="EB48" s="740"/>
      <c r="EC48" s="741"/>
    </row>
    <row r="49" spans="82:133" ht="11.25" customHeight="1">
      <c r="CD49" s="686" t="s">
        <v>363</v>
      </c>
      <c r="CE49" s="687"/>
      <c r="CF49" s="687"/>
      <c r="CG49" s="687"/>
      <c r="CH49" s="687"/>
      <c r="CI49" s="687"/>
      <c r="CJ49" s="687"/>
      <c r="CK49" s="687"/>
      <c r="CL49" s="687"/>
      <c r="CM49" s="687"/>
      <c r="CN49" s="687"/>
      <c r="CO49" s="687"/>
      <c r="CP49" s="687"/>
      <c r="CQ49" s="688"/>
      <c r="CR49" s="721">
        <v>4999023</v>
      </c>
      <c r="CS49" s="711"/>
      <c r="CT49" s="711"/>
      <c r="CU49" s="711"/>
      <c r="CV49" s="711"/>
      <c r="CW49" s="711"/>
      <c r="CX49" s="711"/>
      <c r="CY49" s="743"/>
      <c r="CZ49" s="726">
        <v>100</v>
      </c>
      <c r="DA49" s="744"/>
      <c r="DB49" s="744"/>
      <c r="DC49" s="745"/>
      <c r="DD49" s="746">
        <v>3611120</v>
      </c>
      <c r="DE49" s="711"/>
      <c r="DF49" s="711"/>
      <c r="DG49" s="711"/>
      <c r="DH49" s="711"/>
      <c r="DI49" s="711"/>
      <c r="DJ49" s="711"/>
      <c r="DK49" s="743"/>
      <c r="DL49" s="747"/>
      <c r="DM49" s="748"/>
      <c r="DN49" s="748"/>
      <c r="DO49" s="748"/>
      <c r="DP49" s="748"/>
      <c r="DQ49" s="748"/>
      <c r="DR49" s="748"/>
      <c r="DS49" s="748"/>
      <c r="DT49" s="748"/>
      <c r="DU49" s="748"/>
      <c r="DV49" s="749"/>
      <c r="DW49" s="750"/>
      <c r="DX49" s="751"/>
      <c r="DY49" s="751"/>
      <c r="DZ49" s="751"/>
      <c r="EA49" s="751"/>
      <c r="EB49" s="751"/>
      <c r="EC49" s="752"/>
    </row>
    <row r="50" spans="82:133" ht="10.8" hidden="1"/>
    <row r="51" spans="82:133" ht="10.8" hidden="1"/>
    <row r="52" spans="82:133" ht="10.8" hidden="1"/>
    <row r="53" spans="82:133" ht="10.8" hidden="1"/>
  </sheetData>
  <sheetProtection algorithmName="SHA-512" hashValue="IVSgtpO99zMNiEnN7pxaLxiDfqLD8bbhQqgswBqVOXWRuyIw+p7sVPNNjBZBz7zsGfvEtCCE8pZ1lrH+2SSnHw==" saltValue="bo0Bw6FL1kqhLlXmtvFkgQ=="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70" zoomScaleSheetLayoutView="70" workbookViewId="0"/>
  </sheetViews>
  <sheetFormatPr defaultColWidth="0" defaultRowHeight="13.2" zeroHeight="1"/>
  <cols>
    <col min="1" max="130" width="2.77734375" style="289" customWidth="1"/>
    <col min="131" max="131" width="1.6640625" style="289" customWidth="1"/>
    <col min="132" max="16384" width="9" style="289" hidden="1"/>
  </cols>
  <sheetData>
    <row r="1" spans="1:131" s="247" customFormat="1" ht="11.25" customHeight="1" thickBot="1">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c r="A2" s="248" t="s">
        <v>364</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788" t="s">
        <v>365</v>
      </c>
      <c r="DK2" s="789"/>
      <c r="DL2" s="789"/>
      <c r="DM2" s="789"/>
      <c r="DN2" s="789"/>
      <c r="DO2" s="790"/>
      <c r="DP2" s="249"/>
      <c r="DQ2" s="788" t="s">
        <v>366</v>
      </c>
      <c r="DR2" s="789"/>
      <c r="DS2" s="789"/>
      <c r="DT2" s="789"/>
      <c r="DU2" s="789"/>
      <c r="DV2" s="789"/>
      <c r="DW2" s="789"/>
      <c r="DX2" s="789"/>
      <c r="DY2" s="789"/>
      <c r="DZ2" s="790"/>
      <c r="EA2" s="250"/>
    </row>
    <row r="3" spans="1:131" s="247" customFormat="1" ht="11.25" customHeight="1">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c r="A4" s="791" t="s">
        <v>367</v>
      </c>
      <c r="B4" s="791"/>
      <c r="C4" s="791"/>
      <c r="D4" s="791"/>
      <c r="E4" s="791"/>
      <c r="F4" s="791"/>
      <c r="G4" s="791"/>
      <c r="H4" s="791"/>
      <c r="I4" s="791"/>
      <c r="J4" s="791"/>
      <c r="K4" s="791"/>
      <c r="L4" s="791"/>
      <c r="M4" s="791"/>
      <c r="N4" s="791"/>
      <c r="O4" s="791"/>
      <c r="P4" s="791"/>
      <c r="Q4" s="791"/>
      <c r="R4" s="791"/>
      <c r="S4" s="791"/>
      <c r="T4" s="791"/>
      <c r="U4" s="791"/>
      <c r="V4" s="791"/>
      <c r="W4" s="791"/>
      <c r="X4" s="791"/>
      <c r="Y4" s="791"/>
      <c r="Z4" s="791"/>
      <c r="AA4" s="791"/>
      <c r="AB4" s="791"/>
      <c r="AC4" s="791"/>
      <c r="AD4" s="791"/>
      <c r="AE4" s="791"/>
      <c r="AF4" s="791"/>
      <c r="AG4" s="791"/>
      <c r="AH4" s="791"/>
      <c r="AI4" s="791"/>
      <c r="AJ4" s="791"/>
      <c r="AK4" s="791"/>
      <c r="AL4" s="791"/>
      <c r="AM4" s="791"/>
      <c r="AN4" s="791"/>
      <c r="AO4" s="791"/>
      <c r="AP4" s="791"/>
      <c r="AQ4" s="791"/>
      <c r="AR4" s="791"/>
      <c r="AS4" s="791"/>
      <c r="AT4" s="791"/>
      <c r="AU4" s="791"/>
      <c r="AV4" s="791"/>
      <c r="AW4" s="791"/>
      <c r="AX4" s="791"/>
      <c r="AY4" s="791"/>
      <c r="AZ4" s="252"/>
      <c r="BA4" s="252"/>
      <c r="BB4" s="252"/>
      <c r="BC4" s="252"/>
      <c r="BD4" s="252"/>
      <c r="BE4" s="253"/>
      <c r="BF4" s="253"/>
      <c r="BG4" s="253"/>
      <c r="BH4" s="253"/>
      <c r="BI4" s="253"/>
      <c r="BJ4" s="253"/>
      <c r="BK4" s="253"/>
      <c r="BL4" s="253"/>
      <c r="BM4" s="253"/>
      <c r="BN4" s="253"/>
      <c r="BO4" s="253"/>
      <c r="BP4" s="253"/>
      <c r="BQ4" s="252" t="s">
        <v>368</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c r="A5" s="782" t="s">
        <v>369</v>
      </c>
      <c r="B5" s="783"/>
      <c r="C5" s="783"/>
      <c r="D5" s="783"/>
      <c r="E5" s="783"/>
      <c r="F5" s="783"/>
      <c r="G5" s="783"/>
      <c r="H5" s="783"/>
      <c r="I5" s="783"/>
      <c r="J5" s="783"/>
      <c r="K5" s="783"/>
      <c r="L5" s="783"/>
      <c r="M5" s="783"/>
      <c r="N5" s="783"/>
      <c r="O5" s="783"/>
      <c r="P5" s="784"/>
      <c r="Q5" s="759" t="s">
        <v>370</v>
      </c>
      <c r="R5" s="760"/>
      <c r="S5" s="760"/>
      <c r="T5" s="760"/>
      <c r="U5" s="761"/>
      <c r="V5" s="759" t="s">
        <v>371</v>
      </c>
      <c r="W5" s="760"/>
      <c r="X5" s="760"/>
      <c r="Y5" s="760"/>
      <c r="Z5" s="761"/>
      <c r="AA5" s="759" t="s">
        <v>372</v>
      </c>
      <c r="AB5" s="760"/>
      <c r="AC5" s="760"/>
      <c r="AD5" s="760"/>
      <c r="AE5" s="760"/>
      <c r="AF5" s="792" t="s">
        <v>373</v>
      </c>
      <c r="AG5" s="760"/>
      <c r="AH5" s="760"/>
      <c r="AI5" s="760"/>
      <c r="AJ5" s="771"/>
      <c r="AK5" s="760" t="s">
        <v>374</v>
      </c>
      <c r="AL5" s="760"/>
      <c r="AM5" s="760"/>
      <c r="AN5" s="760"/>
      <c r="AO5" s="761"/>
      <c r="AP5" s="759" t="s">
        <v>375</v>
      </c>
      <c r="AQ5" s="760"/>
      <c r="AR5" s="760"/>
      <c r="AS5" s="760"/>
      <c r="AT5" s="761"/>
      <c r="AU5" s="759" t="s">
        <v>376</v>
      </c>
      <c r="AV5" s="760"/>
      <c r="AW5" s="760"/>
      <c r="AX5" s="760"/>
      <c r="AY5" s="771"/>
      <c r="AZ5" s="256"/>
      <c r="BA5" s="256"/>
      <c r="BB5" s="256"/>
      <c r="BC5" s="256"/>
      <c r="BD5" s="256"/>
      <c r="BE5" s="257"/>
      <c r="BF5" s="257"/>
      <c r="BG5" s="257"/>
      <c r="BH5" s="257"/>
      <c r="BI5" s="257"/>
      <c r="BJ5" s="257"/>
      <c r="BK5" s="257"/>
      <c r="BL5" s="257"/>
      <c r="BM5" s="257"/>
      <c r="BN5" s="257"/>
      <c r="BO5" s="257"/>
      <c r="BP5" s="257"/>
      <c r="BQ5" s="782" t="s">
        <v>377</v>
      </c>
      <c r="BR5" s="783"/>
      <c r="BS5" s="783"/>
      <c r="BT5" s="783"/>
      <c r="BU5" s="783"/>
      <c r="BV5" s="783"/>
      <c r="BW5" s="783"/>
      <c r="BX5" s="783"/>
      <c r="BY5" s="783"/>
      <c r="BZ5" s="783"/>
      <c r="CA5" s="783"/>
      <c r="CB5" s="783"/>
      <c r="CC5" s="783"/>
      <c r="CD5" s="783"/>
      <c r="CE5" s="783"/>
      <c r="CF5" s="783"/>
      <c r="CG5" s="784"/>
      <c r="CH5" s="759" t="s">
        <v>378</v>
      </c>
      <c r="CI5" s="760"/>
      <c r="CJ5" s="760"/>
      <c r="CK5" s="760"/>
      <c r="CL5" s="761"/>
      <c r="CM5" s="759" t="s">
        <v>379</v>
      </c>
      <c r="CN5" s="760"/>
      <c r="CO5" s="760"/>
      <c r="CP5" s="760"/>
      <c r="CQ5" s="761"/>
      <c r="CR5" s="759" t="s">
        <v>380</v>
      </c>
      <c r="CS5" s="760"/>
      <c r="CT5" s="760"/>
      <c r="CU5" s="760"/>
      <c r="CV5" s="761"/>
      <c r="CW5" s="759" t="s">
        <v>381</v>
      </c>
      <c r="CX5" s="760"/>
      <c r="CY5" s="760"/>
      <c r="CZ5" s="760"/>
      <c r="DA5" s="761"/>
      <c r="DB5" s="759" t="s">
        <v>382</v>
      </c>
      <c r="DC5" s="760"/>
      <c r="DD5" s="760"/>
      <c r="DE5" s="760"/>
      <c r="DF5" s="761"/>
      <c r="DG5" s="765" t="s">
        <v>383</v>
      </c>
      <c r="DH5" s="766"/>
      <c r="DI5" s="766"/>
      <c r="DJ5" s="766"/>
      <c r="DK5" s="767"/>
      <c r="DL5" s="765" t="s">
        <v>384</v>
      </c>
      <c r="DM5" s="766"/>
      <c r="DN5" s="766"/>
      <c r="DO5" s="766"/>
      <c r="DP5" s="767"/>
      <c r="DQ5" s="759" t="s">
        <v>385</v>
      </c>
      <c r="DR5" s="760"/>
      <c r="DS5" s="760"/>
      <c r="DT5" s="760"/>
      <c r="DU5" s="761"/>
      <c r="DV5" s="759" t="s">
        <v>376</v>
      </c>
      <c r="DW5" s="760"/>
      <c r="DX5" s="760"/>
      <c r="DY5" s="760"/>
      <c r="DZ5" s="771"/>
      <c r="EA5" s="254"/>
    </row>
    <row r="6" spans="1:131" s="255" customFormat="1" ht="26.25" customHeight="1" thickBot="1">
      <c r="A6" s="785"/>
      <c r="B6" s="786"/>
      <c r="C6" s="786"/>
      <c r="D6" s="786"/>
      <c r="E6" s="786"/>
      <c r="F6" s="786"/>
      <c r="G6" s="786"/>
      <c r="H6" s="786"/>
      <c r="I6" s="786"/>
      <c r="J6" s="786"/>
      <c r="K6" s="786"/>
      <c r="L6" s="786"/>
      <c r="M6" s="786"/>
      <c r="N6" s="786"/>
      <c r="O6" s="786"/>
      <c r="P6" s="787"/>
      <c r="Q6" s="762"/>
      <c r="R6" s="763"/>
      <c r="S6" s="763"/>
      <c r="T6" s="763"/>
      <c r="U6" s="764"/>
      <c r="V6" s="762"/>
      <c r="W6" s="763"/>
      <c r="X6" s="763"/>
      <c r="Y6" s="763"/>
      <c r="Z6" s="764"/>
      <c r="AA6" s="762"/>
      <c r="AB6" s="763"/>
      <c r="AC6" s="763"/>
      <c r="AD6" s="763"/>
      <c r="AE6" s="763"/>
      <c r="AF6" s="793"/>
      <c r="AG6" s="763"/>
      <c r="AH6" s="763"/>
      <c r="AI6" s="763"/>
      <c r="AJ6" s="772"/>
      <c r="AK6" s="763"/>
      <c r="AL6" s="763"/>
      <c r="AM6" s="763"/>
      <c r="AN6" s="763"/>
      <c r="AO6" s="764"/>
      <c r="AP6" s="762"/>
      <c r="AQ6" s="763"/>
      <c r="AR6" s="763"/>
      <c r="AS6" s="763"/>
      <c r="AT6" s="764"/>
      <c r="AU6" s="762"/>
      <c r="AV6" s="763"/>
      <c r="AW6" s="763"/>
      <c r="AX6" s="763"/>
      <c r="AY6" s="772"/>
      <c r="AZ6" s="252"/>
      <c r="BA6" s="252"/>
      <c r="BB6" s="252"/>
      <c r="BC6" s="252"/>
      <c r="BD6" s="252"/>
      <c r="BE6" s="253"/>
      <c r="BF6" s="253"/>
      <c r="BG6" s="253"/>
      <c r="BH6" s="253"/>
      <c r="BI6" s="253"/>
      <c r="BJ6" s="253"/>
      <c r="BK6" s="253"/>
      <c r="BL6" s="253"/>
      <c r="BM6" s="253"/>
      <c r="BN6" s="253"/>
      <c r="BO6" s="253"/>
      <c r="BP6" s="253"/>
      <c r="BQ6" s="785"/>
      <c r="BR6" s="786"/>
      <c r="BS6" s="786"/>
      <c r="BT6" s="786"/>
      <c r="BU6" s="786"/>
      <c r="BV6" s="786"/>
      <c r="BW6" s="786"/>
      <c r="BX6" s="786"/>
      <c r="BY6" s="786"/>
      <c r="BZ6" s="786"/>
      <c r="CA6" s="786"/>
      <c r="CB6" s="786"/>
      <c r="CC6" s="786"/>
      <c r="CD6" s="786"/>
      <c r="CE6" s="786"/>
      <c r="CF6" s="786"/>
      <c r="CG6" s="787"/>
      <c r="CH6" s="762"/>
      <c r="CI6" s="763"/>
      <c r="CJ6" s="763"/>
      <c r="CK6" s="763"/>
      <c r="CL6" s="764"/>
      <c r="CM6" s="762"/>
      <c r="CN6" s="763"/>
      <c r="CO6" s="763"/>
      <c r="CP6" s="763"/>
      <c r="CQ6" s="764"/>
      <c r="CR6" s="762"/>
      <c r="CS6" s="763"/>
      <c r="CT6" s="763"/>
      <c r="CU6" s="763"/>
      <c r="CV6" s="764"/>
      <c r="CW6" s="762"/>
      <c r="CX6" s="763"/>
      <c r="CY6" s="763"/>
      <c r="CZ6" s="763"/>
      <c r="DA6" s="764"/>
      <c r="DB6" s="762"/>
      <c r="DC6" s="763"/>
      <c r="DD6" s="763"/>
      <c r="DE6" s="763"/>
      <c r="DF6" s="764"/>
      <c r="DG6" s="768"/>
      <c r="DH6" s="769"/>
      <c r="DI6" s="769"/>
      <c r="DJ6" s="769"/>
      <c r="DK6" s="770"/>
      <c r="DL6" s="768"/>
      <c r="DM6" s="769"/>
      <c r="DN6" s="769"/>
      <c r="DO6" s="769"/>
      <c r="DP6" s="770"/>
      <c r="DQ6" s="762"/>
      <c r="DR6" s="763"/>
      <c r="DS6" s="763"/>
      <c r="DT6" s="763"/>
      <c r="DU6" s="764"/>
      <c r="DV6" s="762"/>
      <c r="DW6" s="763"/>
      <c r="DX6" s="763"/>
      <c r="DY6" s="763"/>
      <c r="DZ6" s="772"/>
      <c r="EA6" s="254"/>
    </row>
    <row r="7" spans="1:131" s="255" customFormat="1" ht="26.25" customHeight="1" thickTop="1">
      <c r="A7" s="258">
        <v>1</v>
      </c>
      <c r="B7" s="773" t="s">
        <v>386</v>
      </c>
      <c r="C7" s="774"/>
      <c r="D7" s="774"/>
      <c r="E7" s="774"/>
      <c r="F7" s="774"/>
      <c r="G7" s="774"/>
      <c r="H7" s="774"/>
      <c r="I7" s="774"/>
      <c r="J7" s="774"/>
      <c r="K7" s="774"/>
      <c r="L7" s="774"/>
      <c r="M7" s="774"/>
      <c r="N7" s="774"/>
      <c r="O7" s="774"/>
      <c r="P7" s="775"/>
      <c r="Q7" s="776">
        <v>5262</v>
      </c>
      <c r="R7" s="777"/>
      <c r="S7" s="777"/>
      <c r="T7" s="777"/>
      <c r="U7" s="777"/>
      <c r="V7" s="777">
        <v>4999</v>
      </c>
      <c r="W7" s="777"/>
      <c r="X7" s="777"/>
      <c r="Y7" s="777"/>
      <c r="Z7" s="777"/>
      <c r="AA7" s="777">
        <v>262</v>
      </c>
      <c r="AB7" s="777"/>
      <c r="AC7" s="777"/>
      <c r="AD7" s="777"/>
      <c r="AE7" s="778"/>
      <c r="AF7" s="779">
        <v>200</v>
      </c>
      <c r="AG7" s="780"/>
      <c r="AH7" s="780"/>
      <c r="AI7" s="780"/>
      <c r="AJ7" s="781"/>
      <c r="AK7" s="816">
        <v>246</v>
      </c>
      <c r="AL7" s="817"/>
      <c r="AM7" s="817"/>
      <c r="AN7" s="817"/>
      <c r="AO7" s="817"/>
      <c r="AP7" s="817">
        <v>2475</v>
      </c>
      <c r="AQ7" s="817"/>
      <c r="AR7" s="817"/>
      <c r="AS7" s="817"/>
      <c r="AT7" s="817"/>
      <c r="AU7" s="818"/>
      <c r="AV7" s="818"/>
      <c r="AW7" s="818"/>
      <c r="AX7" s="818"/>
      <c r="AY7" s="819"/>
      <c r="AZ7" s="252"/>
      <c r="BA7" s="252"/>
      <c r="BB7" s="252"/>
      <c r="BC7" s="252"/>
      <c r="BD7" s="252"/>
      <c r="BE7" s="253"/>
      <c r="BF7" s="253"/>
      <c r="BG7" s="253"/>
      <c r="BH7" s="253"/>
      <c r="BI7" s="253"/>
      <c r="BJ7" s="253"/>
      <c r="BK7" s="253"/>
      <c r="BL7" s="253"/>
      <c r="BM7" s="253"/>
      <c r="BN7" s="253"/>
      <c r="BO7" s="253"/>
      <c r="BP7" s="253"/>
      <c r="BQ7" s="259">
        <v>1</v>
      </c>
      <c r="BR7" s="260"/>
      <c r="BS7" s="820" t="s">
        <v>584</v>
      </c>
      <c r="BT7" s="821"/>
      <c r="BU7" s="821"/>
      <c r="BV7" s="821"/>
      <c r="BW7" s="821"/>
      <c r="BX7" s="821"/>
      <c r="BY7" s="821"/>
      <c r="BZ7" s="821"/>
      <c r="CA7" s="821"/>
      <c r="CB7" s="821"/>
      <c r="CC7" s="821"/>
      <c r="CD7" s="821"/>
      <c r="CE7" s="821"/>
      <c r="CF7" s="821"/>
      <c r="CG7" s="822"/>
      <c r="CH7" s="813">
        <v>18</v>
      </c>
      <c r="CI7" s="814"/>
      <c r="CJ7" s="814"/>
      <c r="CK7" s="814"/>
      <c r="CL7" s="815"/>
      <c r="CM7" s="813">
        <v>137</v>
      </c>
      <c r="CN7" s="814"/>
      <c r="CO7" s="814"/>
      <c r="CP7" s="814"/>
      <c r="CQ7" s="815"/>
      <c r="CR7" s="813">
        <v>5</v>
      </c>
      <c r="CS7" s="814"/>
      <c r="CT7" s="814"/>
      <c r="CU7" s="814"/>
      <c r="CV7" s="815"/>
      <c r="CW7" s="813">
        <v>0</v>
      </c>
      <c r="CX7" s="814"/>
      <c r="CY7" s="814"/>
      <c r="CZ7" s="814"/>
      <c r="DA7" s="815"/>
      <c r="DB7" s="813">
        <v>0</v>
      </c>
      <c r="DC7" s="814"/>
      <c r="DD7" s="814"/>
      <c r="DE7" s="814"/>
      <c r="DF7" s="815"/>
      <c r="DG7" s="813" t="s">
        <v>516</v>
      </c>
      <c r="DH7" s="814"/>
      <c r="DI7" s="814"/>
      <c r="DJ7" s="814"/>
      <c r="DK7" s="815"/>
      <c r="DL7" s="813" t="s">
        <v>516</v>
      </c>
      <c r="DM7" s="814"/>
      <c r="DN7" s="814"/>
      <c r="DO7" s="814"/>
      <c r="DP7" s="815"/>
      <c r="DQ7" s="813" t="s">
        <v>516</v>
      </c>
      <c r="DR7" s="814"/>
      <c r="DS7" s="814"/>
      <c r="DT7" s="814"/>
      <c r="DU7" s="815"/>
      <c r="DV7" s="794"/>
      <c r="DW7" s="795"/>
      <c r="DX7" s="795"/>
      <c r="DY7" s="795"/>
      <c r="DZ7" s="796"/>
      <c r="EA7" s="254"/>
    </row>
    <row r="8" spans="1:131" s="255" customFormat="1" ht="26.25" customHeight="1">
      <c r="A8" s="261">
        <v>2</v>
      </c>
      <c r="B8" s="797"/>
      <c r="C8" s="798"/>
      <c r="D8" s="798"/>
      <c r="E8" s="798"/>
      <c r="F8" s="798"/>
      <c r="G8" s="798"/>
      <c r="H8" s="798"/>
      <c r="I8" s="798"/>
      <c r="J8" s="798"/>
      <c r="K8" s="798"/>
      <c r="L8" s="798"/>
      <c r="M8" s="798"/>
      <c r="N8" s="798"/>
      <c r="O8" s="798"/>
      <c r="P8" s="799"/>
      <c r="Q8" s="800"/>
      <c r="R8" s="801"/>
      <c r="S8" s="801"/>
      <c r="T8" s="801"/>
      <c r="U8" s="801"/>
      <c r="V8" s="801"/>
      <c r="W8" s="801"/>
      <c r="X8" s="801"/>
      <c r="Y8" s="801"/>
      <c r="Z8" s="801"/>
      <c r="AA8" s="801"/>
      <c r="AB8" s="801"/>
      <c r="AC8" s="801"/>
      <c r="AD8" s="801"/>
      <c r="AE8" s="802"/>
      <c r="AF8" s="803"/>
      <c r="AG8" s="804"/>
      <c r="AH8" s="804"/>
      <c r="AI8" s="804"/>
      <c r="AJ8" s="805"/>
      <c r="AK8" s="806"/>
      <c r="AL8" s="807"/>
      <c r="AM8" s="807"/>
      <c r="AN8" s="807"/>
      <c r="AO8" s="807"/>
      <c r="AP8" s="807"/>
      <c r="AQ8" s="807"/>
      <c r="AR8" s="807"/>
      <c r="AS8" s="807"/>
      <c r="AT8" s="807"/>
      <c r="AU8" s="808"/>
      <c r="AV8" s="808"/>
      <c r="AW8" s="808"/>
      <c r="AX8" s="808"/>
      <c r="AY8" s="809"/>
      <c r="AZ8" s="252"/>
      <c r="BA8" s="252"/>
      <c r="BB8" s="252"/>
      <c r="BC8" s="252"/>
      <c r="BD8" s="252"/>
      <c r="BE8" s="253"/>
      <c r="BF8" s="253"/>
      <c r="BG8" s="253"/>
      <c r="BH8" s="253"/>
      <c r="BI8" s="253"/>
      <c r="BJ8" s="253"/>
      <c r="BK8" s="253"/>
      <c r="BL8" s="253"/>
      <c r="BM8" s="253"/>
      <c r="BN8" s="253"/>
      <c r="BO8" s="253"/>
      <c r="BP8" s="253"/>
      <c r="BQ8" s="262">
        <v>2</v>
      </c>
      <c r="BR8" s="263"/>
      <c r="BS8" s="810" t="s">
        <v>585</v>
      </c>
      <c r="BT8" s="811"/>
      <c r="BU8" s="811"/>
      <c r="BV8" s="811"/>
      <c r="BW8" s="811"/>
      <c r="BX8" s="811"/>
      <c r="BY8" s="811"/>
      <c r="BZ8" s="811"/>
      <c r="CA8" s="811"/>
      <c r="CB8" s="811"/>
      <c r="CC8" s="811"/>
      <c r="CD8" s="811"/>
      <c r="CE8" s="811"/>
      <c r="CF8" s="811"/>
      <c r="CG8" s="812"/>
      <c r="CH8" s="823">
        <v>-6</v>
      </c>
      <c r="CI8" s="824"/>
      <c r="CJ8" s="824"/>
      <c r="CK8" s="824"/>
      <c r="CL8" s="825"/>
      <c r="CM8" s="823">
        <v>130</v>
      </c>
      <c r="CN8" s="824"/>
      <c r="CO8" s="824"/>
      <c r="CP8" s="824"/>
      <c r="CQ8" s="825"/>
      <c r="CR8" s="823">
        <v>19</v>
      </c>
      <c r="CS8" s="824"/>
      <c r="CT8" s="824"/>
      <c r="CU8" s="824"/>
      <c r="CV8" s="825"/>
      <c r="CW8" s="823">
        <v>0</v>
      </c>
      <c r="CX8" s="824"/>
      <c r="CY8" s="824"/>
      <c r="CZ8" s="824"/>
      <c r="DA8" s="825"/>
      <c r="DB8" s="823">
        <v>0</v>
      </c>
      <c r="DC8" s="824"/>
      <c r="DD8" s="824"/>
      <c r="DE8" s="824"/>
      <c r="DF8" s="825"/>
      <c r="DG8" s="823" t="s">
        <v>516</v>
      </c>
      <c r="DH8" s="824"/>
      <c r="DI8" s="824"/>
      <c r="DJ8" s="824"/>
      <c r="DK8" s="825"/>
      <c r="DL8" s="823" t="s">
        <v>516</v>
      </c>
      <c r="DM8" s="824"/>
      <c r="DN8" s="824"/>
      <c r="DO8" s="824"/>
      <c r="DP8" s="825"/>
      <c r="DQ8" s="823" t="s">
        <v>516</v>
      </c>
      <c r="DR8" s="824"/>
      <c r="DS8" s="824"/>
      <c r="DT8" s="824"/>
      <c r="DU8" s="825"/>
      <c r="DV8" s="826"/>
      <c r="DW8" s="827"/>
      <c r="DX8" s="827"/>
      <c r="DY8" s="827"/>
      <c r="DZ8" s="828"/>
      <c r="EA8" s="254"/>
    </row>
    <row r="9" spans="1:131" s="255" customFormat="1" ht="26.25" customHeight="1">
      <c r="A9" s="261">
        <v>3</v>
      </c>
      <c r="B9" s="797"/>
      <c r="C9" s="798"/>
      <c r="D9" s="798"/>
      <c r="E9" s="798"/>
      <c r="F9" s="798"/>
      <c r="G9" s="798"/>
      <c r="H9" s="798"/>
      <c r="I9" s="798"/>
      <c r="J9" s="798"/>
      <c r="K9" s="798"/>
      <c r="L9" s="798"/>
      <c r="M9" s="798"/>
      <c r="N9" s="798"/>
      <c r="O9" s="798"/>
      <c r="P9" s="799"/>
      <c r="Q9" s="800"/>
      <c r="R9" s="801"/>
      <c r="S9" s="801"/>
      <c r="T9" s="801"/>
      <c r="U9" s="801"/>
      <c r="V9" s="801"/>
      <c r="W9" s="801"/>
      <c r="X9" s="801"/>
      <c r="Y9" s="801"/>
      <c r="Z9" s="801"/>
      <c r="AA9" s="801"/>
      <c r="AB9" s="801"/>
      <c r="AC9" s="801"/>
      <c r="AD9" s="801"/>
      <c r="AE9" s="802"/>
      <c r="AF9" s="803"/>
      <c r="AG9" s="804"/>
      <c r="AH9" s="804"/>
      <c r="AI9" s="804"/>
      <c r="AJ9" s="805"/>
      <c r="AK9" s="806"/>
      <c r="AL9" s="807"/>
      <c r="AM9" s="807"/>
      <c r="AN9" s="807"/>
      <c r="AO9" s="807"/>
      <c r="AP9" s="807"/>
      <c r="AQ9" s="807"/>
      <c r="AR9" s="807"/>
      <c r="AS9" s="807"/>
      <c r="AT9" s="807"/>
      <c r="AU9" s="808"/>
      <c r="AV9" s="808"/>
      <c r="AW9" s="808"/>
      <c r="AX9" s="808"/>
      <c r="AY9" s="809"/>
      <c r="AZ9" s="252"/>
      <c r="BA9" s="252"/>
      <c r="BB9" s="252"/>
      <c r="BC9" s="252"/>
      <c r="BD9" s="252"/>
      <c r="BE9" s="253"/>
      <c r="BF9" s="253"/>
      <c r="BG9" s="253"/>
      <c r="BH9" s="253"/>
      <c r="BI9" s="253"/>
      <c r="BJ9" s="253"/>
      <c r="BK9" s="253"/>
      <c r="BL9" s="253"/>
      <c r="BM9" s="253"/>
      <c r="BN9" s="253"/>
      <c r="BO9" s="253"/>
      <c r="BP9" s="253"/>
      <c r="BQ9" s="262">
        <v>3</v>
      </c>
      <c r="BR9" s="263"/>
      <c r="BS9" s="810"/>
      <c r="BT9" s="811"/>
      <c r="BU9" s="811"/>
      <c r="BV9" s="811"/>
      <c r="BW9" s="811"/>
      <c r="BX9" s="811"/>
      <c r="BY9" s="811"/>
      <c r="BZ9" s="811"/>
      <c r="CA9" s="811"/>
      <c r="CB9" s="811"/>
      <c r="CC9" s="811"/>
      <c r="CD9" s="811"/>
      <c r="CE9" s="811"/>
      <c r="CF9" s="811"/>
      <c r="CG9" s="812"/>
      <c r="CH9" s="823"/>
      <c r="CI9" s="824"/>
      <c r="CJ9" s="824"/>
      <c r="CK9" s="824"/>
      <c r="CL9" s="825"/>
      <c r="CM9" s="823"/>
      <c r="CN9" s="824"/>
      <c r="CO9" s="824"/>
      <c r="CP9" s="824"/>
      <c r="CQ9" s="825"/>
      <c r="CR9" s="823"/>
      <c r="CS9" s="824"/>
      <c r="CT9" s="824"/>
      <c r="CU9" s="824"/>
      <c r="CV9" s="825"/>
      <c r="CW9" s="823"/>
      <c r="CX9" s="824"/>
      <c r="CY9" s="824"/>
      <c r="CZ9" s="824"/>
      <c r="DA9" s="825"/>
      <c r="DB9" s="823"/>
      <c r="DC9" s="824"/>
      <c r="DD9" s="824"/>
      <c r="DE9" s="824"/>
      <c r="DF9" s="825"/>
      <c r="DG9" s="823"/>
      <c r="DH9" s="824"/>
      <c r="DI9" s="824"/>
      <c r="DJ9" s="824"/>
      <c r="DK9" s="825"/>
      <c r="DL9" s="823"/>
      <c r="DM9" s="824"/>
      <c r="DN9" s="824"/>
      <c r="DO9" s="824"/>
      <c r="DP9" s="825"/>
      <c r="DQ9" s="823"/>
      <c r="DR9" s="824"/>
      <c r="DS9" s="824"/>
      <c r="DT9" s="824"/>
      <c r="DU9" s="825"/>
      <c r="DV9" s="826"/>
      <c r="DW9" s="827"/>
      <c r="DX9" s="827"/>
      <c r="DY9" s="827"/>
      <c r="DZ9" s="828"/>
      <c r="EA9" s="254"/>
    </row>
    <row r="10" spans="1:131" s="255" customFormat="1" ht="26.25" customHeight="1">
      <c r="A10" s="261">
        <v>4</v>
      </c>
      <c r="B10" s="797"/>
      <c r="C10" s="798"/>
      <c r="D10" s="798"/>
      <c r="E10" s="798"/>
      <c r="F10" s="798"/>
      <c r="G10" s="798"/>
      <c r="H10" s="798"/>
      <c r="I10" s="798"/>
      <c r="J10" s="798"/>
      <c r="K10" s="798"/>
      <c r="L10" s="798"/>
      <c r="M10" s="798"/>
      <c r="N10" s="798"/>
      <c r="O10" s="798"/>
      <c r="P10" s="799"/>
      <c r="Q10" s="800"/>
      <c r="R10" s="801"/>
      <c r="S10" s="801"/>
      <c r="T10" s="801"/>
      <c r="U10" s="801"/>
      <c r="V10" s="801"/>
      <c r="W10" s="801"/>
      <c r="X10" s="801"/>
      <c r="Y10" s="801"/>
      <c r="Z10" s="801"/>
      <c r="AA10" s="801"/>
      <c r="AB10" s="801"/>
      <c r="AC10" s="801"/>
      <c r="AD10" s="801"/>
      <c r="AE10" s="802"/>
      <c r="AF10" s="803"/>
      <c r="AG10" s="804"/>
      <c r="AH10" s="804"/>
      <c r="AI10" s="804"/>
      <c r="AJ10" s="805"/>
      <c r="AK10" s="806"/>
      <c r="AL10" s="807"/>
      <c r="AM10" s="807"/>
      <c r="AN10" s="807"/>
      <c r="AO10" s="807"/>
      <c r="AP10" s="807"/>
      <c r="AQ10" s="807"/>
      <c r="AR10" s="807"/>
      <c r="AS10" s="807"/>
      <c r="AT10" s="807"/>
      <c r="AU10" s="808"/>
      <c r="AV10" s="808"/>
      <c r="AW10" s="808"/>
      <c r="AX10" s="808"/>
      <c r="AY10" s="809"/>
      <c r="AZ10" s="252"/>
      <c r="BA10" s="252"/>
      <c r="BB10" s="252"/>
      <c r="BC10" s="252"/>
      <c r="BD10" s="252"/>
      <c r="BE10" s="253"/>
      <c r="BF10" s="253"/>
      <c r="BG10" s="253"/>
      <c r="BH10" s="253"/>
      <c r="BI10" s="253"/>
      <c r="BJ10" s="253"/>
      <c r="BK10" s="253"/>
      <c r="BL10" s="253"/>
      <c r="BM10" s="253"/>
      <c r="BN10" s="253"/>
      <c r="BO10" s="253"/>
      <c r="BP10" s="253"/>
      <c r="BQ10" s="262">
        <v>4</v>
      </c>
      <c r="BR10" s="263"/>
      <c r="BS10" s="810"/>
      <c r="BT10" s="811"/>
      <c r="BU10" s="811"/>
      <c r="BV10" s="811"/>
      <c r="BW10" s="811"/>
      <c r="BX10" s="811"/>
      <c r="BY10" s="811"/>
      <c r="BZ10" s="811"/>
      <c r="CA10" s="811"/>
      <c r="CB10" s="811"/>
      <c r="CC10" s="811"/>
      <c r="CD10" s="811"/>
      <c r="CE10" s="811"/>
      <c r="CF10" s="811"/>
      <c r="CG10" s="812"/>
      <c r="CH10" s="823"/>
      <c r="CI10" s="824"/>
      <c r="CJ10" s="824"/>
      <c r="CK10" s="824"/>
      <c r="CL10" s="825"/>
      <c r="CM10" s="823"/>
      <c r="CN10" s="824"/>
      <c r="CO10" s="824"/>
      <c r="CP10" s="824"/>
      <c r="CQ10" s="825"/>
      <c r="CR10" s="823"/>
      <c r="CS10" s="824"/>
      <c r="CT10" s="824"/>
      <c r="CU10" s="824"/>
      <c r="CV10" s="825"/>
      <c r="CW10" s="823"/>
      <c r="CX10" s="824"/>
      <c r="CY10" s="824"/>
      <c r="CZ10" s="824"/>
      <c r="DA10" s="825"/>
      <c r="DB10" s="823"/>
      <c r="DC10" s="824"/>
      <c r="DD10" s="824"/>
      <c r="DE10" s="824"/>
      <c r="DF10" s="825"/>
      <c r="DG10" s="823"/>
      <c r="DH10" s="824"/>
      <c r="DI10" s="824"/>
      <c r="DJ10" s="824"/>
      <c r="DK10" s="825"/>
      <c r="DL10" s="823"/>
      <c r="DM10" s="824"/>
      <c r="DN10" s="824"/>
      <c r="DO10" s="824"/>
      <c r="DP10" s="825"/>
      <c r="DQ10" s="823"/>
      <c r="DR10" s="824"/>
      <c r="DS10" s="824"/>
      <c r="DT10" s="824"/>
      <c r="DU10" s="825"/>
      <c r="DV10" s="826"/>
      <c r="DW10" s="827"/>
      <c r="DX10" s="827"/>
      <c r="DY10" s="827"/>
      <c r="DZ10" s="828"/>
      <c r="EA10" s="254"/>
    </row>
    <row r="11" spans="1:131" s="255" customFormat="1" ht="26.25" customHeight="1">
      <c r="A11" s="261">
        <v>5</v>
      </c>
      <c r="B11" s="797"/>
      <c r="C11" s="798"/>
      <c r="D11" s="798"/>
      <c r="E11" s="798"/>
      <c r="F11" s="798"/>
      <c r="G11" s="798"/>
      <c r="H11" s="798"/>
      <c r="I11" s="798"/>
      <c r="J11" s="798"/>
      <c r="K11" s="798"/>
      <c r="L11" s="798"/>
      <c r="M11" s="798"/>
      <c r="N11" s="798"/>
      <c r="O11" s="798"/>
      <c r="P11" s="799"/>
      <c r="Q11" s="800"/>
      <c r="R11" s="801"/>
      <c r="S11" s="801"/>
      <c r="T11" s="801"/>
      <c r="U11" s="801"/>
      <c r="V11" s="801"/>
      <c r="W11" s="801"/>
      <c r="X11" s="801"/>
      <c r="Y11" s="801"/>
      <c r="Z11" s="801"/>
      <c r="AA11" s="801"/>
      <c r="AB11" s="801"/>
      <c r="AC11" s="801"/>
      <c r="AD11" s="801"/>
      <c r="AE11" s="802"/>
      <c r="AF11" s="803"/>
      <c r="AG11" s="804"/>
      <c r="AH11" s="804"/>
      <c r="AI11" s="804"/>
      <c r="AJ11" s="805"/>
      <c r="AK11" s="806"/>
      <c r="AL11" s="807"/>
      <c r="AM11" s="807"/>
      <c r="AN11" s="807"/>
      <c r="AO11" s="807"/>
      <c r="AP11" s="807"/>
      <c r="AQ11" s="807"/>
      <c r="AR11" s="807"/>
      <c r="AS11" s="807"/>
      <c r="AT11" s="807"/>
      <c r="AU11" s="808"/>
      <c r="AV11" s="808"/>
      <c r="AW11" s="808"/>
      <c r="AX11" s="808"/>
      <c r="AY11" s="809"/>
      <c r="AZ11" s="252"/>
      <c r="BA11" s="252"/>
      <c r="BB11" s="252"/>
      <c r="BC11" s="252"/>
      <c r="BD11" s="252"/>
      <c r="BE11" s="253"/>
      <c r="BF11" s="253"/>
      <c r="BG11" s="253"/>
      <c r="BH11" s="253"/>
      <c r="BI11" s="253"/>
      <c r="BJ11" s="253"/>
      <c r="BK11" s="253"/>
      <c r="BL11" s="253"/>
      <c r="BM11" s="253"/>
      <c r="BN11" s="253"/>
      <c r="BO11" s="253"/>
      <c r="BP11" s="253"/>
      <c r="BQ11" s="262">
        <v>5</v>
      </c>
      <c r="BR11" s="263"/>
      <c r="BS11" s="810"/>
      <c r="BT11" s="811"/>
      <c r="BU11" s="811"/>
      <c r="BV11" s="811"/>
      <c r="BW11" s="811"/>
      <c r="BX11" s="811"/>
      <c r="BY11" s="811"/>
      <c r="BZ11" s="811"/>
      <c r="CA11" s="811"/>
      <c r="CB11" s="811"/>
      <c r="CC11" s="811"/>
      <c r="CD11" s="811"/>
      <c r="CE11" s="811"/>
      <c r="CF11" s="811"/>
      <c r="CG11" s="812"/>
      <c r="CH11" s="823"/>
      <c r="CI11" s="824"/>
      <c r="CJ11" s="824"/>
      <c r="CK11" s="824"/>
      <c r="CL11" s="825"/>
      <c r="CM11" s="823"/>
      <c r="CN11" s="824"/>
      <c r="CO11" s="824"/>
      <c r="CP11" s="824"/>
      <c r="CQ11" s="825"/>
      <c r="CR11" s="823"/>
      <c r="CS11" s="824"/>
      <c r="CT11" s="824"/>
      <c r="CU11" s="824"/>
      <c r="CV11" s="825"/>
      <c r="CW11" s="823"/>
      <c r="CX11" s="824"/>
      <c r="CY11" s="824"/>
      <c r="CZ11" s="824"/>
      <c r="DA11" s="825"/>
      <c r="DB11" s="823"/>
      <c r="DC11" s="824"/>
      <c r="DD11" s="824"/>
      <c r="DE11" s="824"/>
      <c r="DF11" s="825"/>
      <c r="DG11" s="823"/>
      <c r="DH11" s="824"/>
      <c r="DI11" s="824"/>
      <c r="DJ11" s="824"/>
      <c r="DK11" s="825"/>
      <c r="DL11" s="823"/>
      <c r="DM11" s="824"/>
      <c r="DN11" s="824"/>
      <c r="DO11" s="824"/>
      <c r="DP11" s="825"/>
      <c r="DQ11" s="823"/>
      <c r="DR11" s="824"/>
      <c r="DS11" s="824"/>
      <c r="DT11" s="824"/>
      <c r="DU11" s="825"/>
      <c r="DV11" s="826"/>
      <c r="DW11" s="827"/>
      <c r="DX11" s="827"/>
      <c r="DY11" s="827"/>
      <c r="DZ11" s="828"/>
      <c r="EA11" s="254"/>
    </row>
    <row r="12" spans="1:131" s="255" customFormat="1" ht="26.25" customHeight="1">
      <c r="A12" s="261">
        <v>6</v>
      </c>
      <c r="B12" s="797"/>
      <c r="C12" s="798"/>
      <c r="D12" s="798"/>
      <c r="E12" s="798"/>
      <c r="F12" s="798"/>
      <c r="G12" s="798"/>
      <c r="H12" s="798"/>
      <c r="I12" s="798"/>
      <c r="J12" s="798"/>
      <c r="K12" s="798"/>
      <c r="L12" s="798"/>
      <c r="M12" s="798"/>
      <c r="N12" s="798"/>
      <c r="O12" s="798"/>
      <c r="P12" s="799"/>
      <c r="Q12" s="800"/>
      <c r="R12" s="801"/>
      <c r="S12" s="801"/>
      <c r="T12" s="801"/>
      <c r="U12" s="801"/>
      <c r="V12" s="801"/>
      <c r="W12" s="801"/>
      <c r="X12" s="801"/>
      <c r="Y12" s="801"/>
      <c r="Z12" s="801"/>
      <c r="AA12" s="801"/>
      <c r="AB12" s="801"/>
      <c r="AC12" s="801"/>
      <c r="AD12" s="801"/>
      <c r="AE12" s="802"/>
      <c r="AF12" s="803"/>
      <c r="AG12" s="804"/>
      <c r="AH12" s="804"/>
      <c r="AI12" s="804"/>
      <c r="AJ12" s="805"/>
      <c r="AK12" s="806"/>
      <c r="AL12" s="807"/>
      <c r="AM12" s="807"/>
      <c r="AN12" s="807"/>
      <c r="AO12" s="807"/>
      <c r="AP12" s="807"/>
      <c r="AQ12" s="807"/>
      <c r="AR12" s="807"/>
      <c r="AS12" s="807"/>
      <c r="AT12" s="807"/>
      <c r="AU12" s="808"/>
      <c r="AV12" s="808"/>
      <c r="AW12" s="808"/>
      <c r="AX12" s="808"/>
      <c r="AY12" s="809"/>
      <c r="AZ12" s="252"/>
      <c r="BA12" s="252"/>
      <c r="BB12" s="252"/>
      <c r="BC12" s="252"/>
      <c r="BD12" s="252"/>
      <c r="BE12" s="253"/>
      <c r="BF12" s="253"/>
      <c r="BG12" s="253"/>
      <c r="BH12" s="253"/>
      <c r="BI12" s="253"/>
      <c r="BJ12" s="253"/>
      <c r="BK12" s="253"/>
      <c r="BL12" s="253"/>
      <c r="BM12" s="253"/>
      <c r="BN12" s="253"/>
      <c r="BO12" s="253"/>
      <c r="BP12" s="253"/>
      <c r="BQ12" s="262">
        <v>6</v>
      </c>
      <c r="BR12" s="263"/>
      <c r="BS12" s="810"/>
      <c r="BT12" s="811"/>
      <c r="BU12" s="811"/>
      <c r="BV12" s="811"/>
      <c r="BW12" s="811"/>
      <c r="BX12" s="811"/>
      <c r="BY12" s="811"/>
      <c r="BZ12" s="811"/>
      <c r="CA12" s="811"/>
      <c r="CB12" s="811"/>
      <c r="CC12" s="811"/>
      <c r="CD12" s="811"/>
      <c r="CE12" s="811"/>
      <c r="CF12" s="811"/>
      <c r="CG12" s="812"/>
      <c r="CH12" s="823"/>
      <c r="CI12" s="824"/>
      <c r="CJ12" s="824"/>
      <c r="CK12" s="824"/>
      <c r="CL12" s="825"/>
      <c r="CM12" s="823"/>
      <c r="CN12" s="824"/>
      <c r="CO12" s="824"/>
      <c r="CP12" s="824"/>
      <c r="CQ12" s="825"/>
      <c r="CR12" s="823"/>
      <c r="CS12" s="824"/>
      <c r="CT12" s="824"/>
      <c r="CU12" s="824"/>
      <c r="CV12" s="825"/>
      <c r="CW12" s="823"/>
      <c r="CX12" s="824"/>
      <c r="CY12" s="824"/>
      <c r="CZ12" s="824"/>
      <c r="DA12" s="825"/>
      <c r="DB12" s="823"/>
      <c r="DC12" s="824"/>
      <c r="DD12" s="824"/>
      <c r="DE12" s="824"/>
      <c r="DF12" s="825"/>
      <c r="DG12" s="823"/>
      <c r="DH12" s="824"/>
      <c r="DI12" s="824"/>
      <c r="DJ12" s="824"/>
      <c r="DK12" s="825"/>
      <c r="DL12" s="823"/>
      <c r="DM12" s="824"/>
      <c r="DN12" s="824"/>
      <c r="DO12" s="824"/>
      <c r="DP12" s="825"/>
      <c r="DQ12" s="823"/>
      <c r="DR12" s="824"/>
      <c r="DS12" s="824"/>
      <c r="DT12" s="824"/>
      <c r="DU12" s="825"/>
      <c r="DV12" s="826"/>
      <c r="DW12" s="827"/>
      <c r="DX12" s="827"/>
      <c r="DY12" s="827"/>
      <c r="DZ12" s="828"/>
      <c r="EA12" s="254"/>
    </row>
    <row r="13" spans="1:131" s="255" customFormat="1" ht="26.25" customHeight="1">
      <c r="A13" s="261">
        <v>7</v>
      </c>
      <c r="B13" s="797"/>
      <c r="C13" s="798"/>
      <c r="D13" s="798"/>
      <c r="E13" s="798"/>
      <c r="F13" s="798"/>
      <c r="G13" s="798"/>
      <c r="H13" s="798"/>
      <c r="I13" s="798"/>
      <c r="J13" s="798"/>
      <c r="K13" s="798"/>
      <c r="L13" s="798"/>
      <c r="M13" s="798"/>
      <c r="N13" s="798"/>
      <c r="O13" s="798"/>
      <c r="P13" s="799"/>
      <c r="Q13" s="800"/>
      <c r="R13" s="801"/>
      <c r="S13" s="801"/>
      <c r="T13" s="801"/>
      <c r="U13" s="801"/>
      <c r="V13" s="801"/>
      <c r="W13" s="801"/>
      <c r="X13" s="801"/>
      <c r="Y13" s="801"/>
      <c r="Z13" s="801"/>
      <c r="AA13" s="801"/>
      <c r="AB13" s="801"/>
      <c r="AC13" s="801"/>
      <c r="AD13" s="801"/>
      <c r="AE13" s="802"/>
      <c r="AF13" s="803"/>
      <c r="AG13" s="804"/>
      <c r="AH13" s="804"/>
      <c r="AI13" s="804"/>
      <c r="AJ13" s="805"/>
      <c r="AK13" s="806"/>
      <c r="AL13" s="807"/>
      <c r="AM13" s="807"/>
      <c r="AN13" s="807"/>
      <c r="AO13" s="807"/>
      <c r="AP13" s="807"/>
      <c r="AQ13" s="807"/>
      <c r="AR13" s="807"/>
      <c r="AS13" s="807"/>
      <c r="AT13" s="807"/>
      <c r="AU13" s="808"/>
      <c r="AV13" s="808"/>
      <c r="AW13" s="808"/>
      <c r="AX13" s="808"/>
      <c r="AY13" s="809"/>
      <c r="AZ13" s="252"/>
      <c r="BA13" s="252"/>
      <c r="BB13" s="252"/>
      <c r="BC13" s="252"/>
      <c r="BD13" s="252"/>
      <c r="BE13" s="253"/>
      <c r="BF13" s="253"/>
      <c r="BG13" s="253"/>
      <c r="BH13" s="253"/>
      <c r="BI13" s="253"/>
      <c r="BJ13" s="253"/>
      <c r="BK13" s="253"/>
      <c r="BL13" s="253"/>
      <c r="BM13" s="253"/>
      <c r="BN13" s="253"/>
      <c r="BO13" s="253"/>
      <c r="BP13" s="253"/>
      <c r="BQ13" s="262">
        <v>7</v>
      </c>
      <c r="BR13" s="263"/>
      <c r="BS13" s="810"/>
      <c r="BT13" s="811"/>
      <c r="BU13" s="811"/>
      <c r="BV13" s="811"/>
      <c r="BW13" s="811"/>
      <c r="BX13" s="811"/>
      <c r="BY13" s="811"/>
      <c r="BZ13" s="811"/>
      <c r="CA13" s="811"/>
      <c r="CB13" s="811"/>
      <c r="CC13" s="811"/>
      <c r="CD13" s="811"/>
      <c r="CE13" s="811"/>
      <c r="CF13" s="811"/>
      <c r="CG13" s="812"/>
      <c r="CH13" s="823"/>
      <c r="CI13" s="824"/>
      <c r="CJ13" s="824"/>
      <c r="CK13" s="824"/>
      <c r="CL13" s="825"/>
      <c r="CM13" s="823"/>
      <c r="CN13" s="824"/>
      <c r="CO13" s="824"/>
      <c r="CP13" s="824"/>
      <c r="CQ13" s="825"/>
      <c r="CR13" s="823"/>
      <c r="CS13" s="824"/>
      <c r="CT13" s="824"/>
      <c r="CU13" s="824"/>
      <c r="CV13" s="825"/>
      <c r="CW13" s="823"/>
      <c r="CX13" s="824"/>
      <c r="CY13" s="824"/>
      <c r="CZ13" s="824"/>
      <c r="DA13" s="825"/>
      <c r="DB13" s="823"/>
      <c r="DC13" s="824"/>
      <c r="DD13" s="824"/>
      <c r="DE13" s="824"/>
      <c r="DF13" s="825"/>
      <c r="DG13" s="823"/>
      <c r="DH13" s="824"/>
      <c r="DI13" s="824"/>
      <c r="DJ13" s="824"/>
      <c r="DK13" s="825"/>
      <c r="DL13" s="823"/>
      <c r="DM13" s="824"/>
      <c r="DN13" s="824"/>
      <c r="DO13" s="824"/>
      <c r="DP13" s="825"/>
      <c r="DQ13" s="823"/>
      <c r="DR13" s="824"/>
      <c r="DS13" s="824"/>
      <c r="DT13" s="824"/>
      <c r="DU13" s="825"/>
      <c r="DV13" s="826"/>
      <c r="DW13" s="827"/>
      <c r="DX13" s="827"/>
      <c r="DY13" s="827"/>
      <c r="DZ13" s="828"/>
      <c r="EA13" s="254"/>
    </row>
    <row r="14" spans="1:131" s="255" customFormat="1" ht="26.25" customHeight="1">
      <c r="A14" s="261">
        <v>8</v>
      </c>
      <c r="B14" s="797"/>
      <c r="C14" s="798"/>
      <c r="D14" s="798"/>
      <c r="E14" s="798"/>
      <c r="F14" s="798"/>
      <c r="G14" s="798"/>
      <c r="H14" s="798"/>
      <c r="I14" s="798"/>
      <c r="J14" s="798"/>
      <c r="K14" s="798"/>
      <c r="L14" s="798"/>
      <c r="M14" s="798"/>
      <c r="N14" s="798"/>
      <c r="O14" s="798"/>
      <c r="P14" s="799"/>
      <c r="Q14" s="800"/>
      <c r="R14" s="801"/>
      <c r="S14" s="801"/>
      <c r="T14" s="801"/>
      <c r="U14" s="801"/>
      <c r="V14" s="801"/>
      <c r="W14" s="801"/>
      <c r="X14" s="801"/>
      <c r="Y14" s="801"/>
      <c r="Z14" s="801"/>
      <c r="AA14" s="801"/>
      <c r="AB14" s="801"/>
      <c r="AC14" s="801"/>
      <c r="AD14" s="801"/>
      <c r="AE14" s="802"/>
      <c r="AF14" s="803"/>
      <c r="AG14" s="804"/>
      <c r="AH14" s="804"/>
      <c r="AI14" s="804"/>
      <c r="AJ14" s="805"/>
      <c r="AK14" s="806"/>
      <c r="AL14" s="807"/>
      <c r="AM14" s="807"/>
      <c r="AN14" s="807"/>
      <c r="AO14" s="807"/>
      <c r="AP14" s="807"/>
      <c r="AQ14" s="807"/>
      <c r="AR14" s="807"/>
      <c r="AS14" s="807"/>
      <c r="AT14" s="807"/>
      <c r="AU14" s="808"/>
      <c r="AV14" s="808"/>
      <c r="AW14" s="808"/>
      <c r="AX14" s="808"/>
      <c r="AY14" s="809"/>
      <c r="AZ14" s="252"/>
      <c r="BA14" s="252"/>
      <c r="BB14" s="252"/>
      <c r="BC14" s="252"/>
      <c r="BD14" s="252"/>
      <c r="BE14" s="253"/>
      <c r="BF14" s="253"/>
      <c r="BG14" s="253"/>
      <c r="BH14" s="253"/>
      <c r="BI14" s="253"/>
      <c r="BJ14" s="253"/>
      <c r="BK14" s="253"/>
      <c r="BL14" s="253"/>
      <c r="BM14" s="253"/>
      <c r="BN14" s="253"/>
      <c r="BO14" s="253"/>
      <c r="BP14" s="253"/>
      <c r="BQ14" s="262">
        <v>8</v>
      </c>
      <c r="BR14" s="263"/>
      <c r="BS14" s="810"/>
      <c r="BT14" s="811"/>
      <c r="BU14" s="811"/>
      <c r="BV14" s="811"/>
      <c r="BW14" s="811"/>
      <c r="BX14" s="811"/>
      <c r="BY14" s="811"/>
      <c r="BZ14" s="811"/>
      <c r="CA14" s="811"/>
      <c r="CB14" s="811"/>
      <c r="CC14" s="811"/>
      <c r="CD14" s="811"/>
      <c r="CE14" s="811"/>
      <c r="CF14" s="811"/>
      <c r="CG14" s="812"/>
      <c r="CH14" s="823"/>
      <c r="CI14" s="824"/>
      <c r="CJ14" s="824"/>
      <c r="CK14" s="824"/>
      <c r="CL14" s="825"/>
      <c r="CM14" s="823"/>
      <c r="CN14" s="824"/>
      <c r="CO14" s="824"/>
      <c r="CP14" s="824"/>
      <c r="CQ14" s="825"/>
      <c r="CR14" s="823"/>
      <c r="CS14" s="824"/>
      <c r="CT14" s="824"/>
      <c r="CU14" s="824"/>
      <c r="CV14" s="825"/>
      <c r="CW14" s="823"/>
      <c r="CX14" s="824"/>
      <c r="CY14" s="824"/>
      <c r="CZ14" s="824"/>
      <c r="DA14" s="825"/>
      <c r="DB14" s="823"/>
      <c r="DC14" s="824"/>
      <c r="DD14" s="824"/>
      <c r="DE14" s="824"/>
      <c r="DF14" s="825"/>
      <c r="DG14" s="823"/>
      <c r="DH14" s="824"/>
      <c r="DI14" s="824"/>
      <c r="DJ14" s="824"/>
      <c r="DK14" s="825"/>
      <c r="DL14" s="823"/>
      <c r="DM14" s="824"/>
      <c r="DN14" s="824"/>
      <c r="DO14" s="824"/>
      <c r="DP14" s="825"/>
      <c r="DQ14" s="823"/>
      <c r="DR14" s="824"/>
      <c r="DS14" s="824"/>
      <c r="DT14" s="824"/>
      <c r="DU14" s="825"/>
      <c r="DV14" s="826"/>
      <c r="DW14" s="827"/>
      <c r="DX14" s="827"/>
      <c r="DY14" s="827"/>
      <c r="DZ14" s="828"/>
      <c r="EA14" s="254"/>
    </row>
    <row r="15" spans="1:131" s="255" customFormat="1" ht="26.25" customHeight="1">
      <c r="A15" s="261">
        <v>9</v>
      </c>
      <c r="B15" s="797"/>
      <c r="C15" s="798"/>
      <c r="D15" s="798"/>
      <c r="E15" s="798"/>
      <c r="F15" s="798"/>
      <c r="G15" s="798"/>
      <c r="H15" s="798"/>
      <c r="I15" s="798"/>
      <c r="J15" s="798"/>
      <c r="K15" s="798"/>
      <c r="L15" s="798"/>
      <c r="M15" s="798"/>
      <c r="N15" s="798"/>
      <c r="O15" s="798"/>
      <c r="P15" s="799"/>
      <c r="Q15" s="800"/>
      <c r="R15" s="801"/>
      <c r="S15" s="801"/>
      <c r="T15" s="801"/>
      <c r="U15" s="801"/>
      <c r="V15" s="801"/>
      <c r="W15" s="801"/>
      <c r="X15" s="801"/>
      <c r="Y15" s="801"/>
      <c r="Z15" s="801"/>
      <c r="AA15" s="801"/>
      <c r="AB15" s="801"/>
      <c r="AC15" s="801"/>
      <c r="AD15" s="801"/>
      <c r="AE15" s="802"/>
      <c r="AF15" s="803"/>
      <c r="AG15" s="804"/>
      <c r="AH15" s="804"/>
      <c r="AI15" s="804"/>
      <c r="AJ15" s="805"/>
      <c r="AK15" s="806"/>
      <c r="AL15" s="807"/>
      <c r="AM15" s="807"/>
      <c r="AN15" s="807"/>
      <c r="AO15" s="807"/>
      <c r="AP15" s="807"/>
      <c r="AQ15" s="807"/>
      <c r="AR15" s="807"/>
      <c r="AS15" s="807"/>
      <c r="AT15" s="807"/>
      <c r="AU15" s="808"/>
      <c r="AV15" s="808"/>
      <c r="AW15" s="808"/>
      <c r="AX15" s="808"/>
      <c r="AY15" s="809"/>
      <c r="AZ15" s="252"/>
      <c r="BA15" s="252"/>
      <c r="BB15" s="252"/>
      <c r="BC15" s="252"/>
      <c r="BD15" s="252"/>
      <c r="BE15" s="253"/>
      <c r="BF15" s="253"/>
      <c r="BG15" s="253"/>
      <c r="BH15" s="253"/>
      <c r="BI15" s="253"/>
      <c r="BJ15" s="253"/>
      <c r="BK15" s="253"/>
      <c r="BL15" s="253"/>
      <c r="BM15" s="253"/>
      <c r="BN15" s="253"/>
      <c r="BO15" s="253"/>
      <c r="BP15" s="253"/>
      <c r="BQ15" s="262">
        <v>9</v>
      </c>
      <c r="BR15" s="263"/>
      <c r="BS15" s="810"/>
      <c r="BT15" s="811"/>
      <c r="BU15" s="811"/>
      <c r="BV15" s="811"/>
      <c r="BW15" s="811"/>
      <c r="BX15" s="811"/>
      <c r="BY15" s="811"/>
      <c r="BZ15" s="811"/>
      <c r="CA15" s="811"/>
      <c r="CB15" s="811"/>
      <c r="CC15" s="811"/>
      <c r="CD15" s="811"/>
      <c r="CE15" s="811"/>
      <c r="CF15" s="811"/>
      <c r="CG15" s="812"/>
      <c r="CH15" s="823"/>
      <c r="CI15" s="824"/>
      <c r="CJ15" s="824"/>
      <c r="CK15" s="824"/>
      <c r="CL15" s="825"/>
      <c r="CM15" s="823"/>
      <c r="CN15" s="824"/>
      <c r="CO15" s="824"/>
      <c r="CP15" s="824"/>
      <c r="CQ15" s="825"/>
      <c r="CR15" s="823"/>
      <c r="CS15" s="824"/>
      <c r="CT15" s="824"/>
      <c r="CU15" s="824"/>
      <c r="CV15" s="825"/>
      <c r="CW15" s="823"/>
      <c r="CX15" s="824"/>
      <c r="CY15" s="824"/>
      <c r="CZ15" s="824"/>
      <c r="DA15" s="825"/>
      <c r="DB15" s="823"/>
      <c r="DC15" s="824"/>
      <c r="DD15" s="824"/>
      <c r="DE15" s="824"/>
      <c r="DF15" s="825"/>
      <c r="DG15" s="823"/>
      <c r="DH15" s="824"/>
      <c r="DI15" s="824"/>
      <c r="DJ15" s="824"/>
      <c r="DK15" s="825"/>
      <c r="DL15" s="823"/>
      <c r="DM15" s="824"/>
      <c r="DN15" s="824"/>
      <c r="DO15" s="824"/>
      <c r="DP15" s="825"/>
      <c r="DQ15" s="823"/>
      <c r="DR15" s="824"/>
      <c r="DS15" s="824"/>
      <c r="DT15" s="824"/>
      <c r="DU15" s="825"/>
      <c r="DV15" s="826"/>
      <c r="DW15" s="827"/>
      <c r="DX15" s="827"/>
      <c r="DY15" s="827"/>
      <c r="DZ15" s="828"/>
      <c r="EA15" s="254"/>
    </row>
    <row r="16" spans="1:131" s="255" customFormat="1" ht="26.25" customHeight="1">
      <c r="A16" s="261">
        <v>10</v>
      </c>
      <c r="B16" s="797"/>
      <c r="C16" s="798"/>
      <c r="D16" s="798"/>
      <c r="E16" s="798"/>
      <c r="F16" s="798"/>
      <c r="G16" s="798"/>
      <c r="H16" s="798"/>
      <c r="I16" s="798"/>
      <c r="J16" s="798"/>
      <c r="K16" s="798"/>
      <c r="L16" s="798"/>
      <c r="M16" s="798"/>
      <c r="N16" s="798"/>
      <c r="O16" s="798"/>
      <c r="P16" s="799"/>
      <c r="Q16" s="800"/>
      <c r="R16" s="801"/>
      <c r="S16" s="801"/>
      <c r="T16" s="801"/>
      <c r="U16" s="801"/>
      <c r="V16" s="801"/>
      <c r="W16" s="801"/>
      <c r="X16" s="801"/>
      <c r="Y16" s="801"/>
      <c r="Z16" s="801"/>
      <c r="AA16" s="801"/>
      <c r="AB16" s="801"/>
      <c r="AC16" s="801"/>
      <c r="AD16" s="801"/>
      <c r="AE16" s="802"/>
      <c r="AF16" s="803"/>
      <c r="AG16" s="804"/>
      <c r="AH16" s="804"/>
      <c r="AI16" s="804"/>
      <c r="AJ16" s="805"/>
      <c r="AK16" s="806"/>
      <c r="AL16" s="807"/>
      <c r="AM16" s="807"/>
      <c r="AN16" s="807"/>
      <c r="AO16" s="807"/>
      <c r="AP16" s="807"/>
      <c r="AQ16" s="807"/>
      <c r="AR16" s="807"/>
      <c r="AS16" s="807"/>
      <c r="AT16" s="807"/>
      <c r="AU16" s="808"/>
      <c r="AV16" s="808"/>
      <c r="AW16" s="808"/>
      <c r="AX16" s="808"/>
      <c r="AY16" s="809"/>
      <c r="AZ16" s="252"/>
      <c r="BA16" s="252"/>
      <c r="BB16" s="252"/>
      <c r="BC16" s="252"/>
      <c r="BD16" s="252"/>
      <c r="BE16" s="253"/>
      <c r="BF16" s="253"/>
      <c r="BG16" s="253"/>
      <c r="BH16" s="253"/>
      <c r="BI16" s="253"/>
      <c r="BJ16" s="253"/>
      <c r="BK16" s="253"/>
      <c r="BL16" s="253"/>
      <c r="BM16" s="253"/>
      <c r="BN16" s="253"/>
      <c r="BO16" s="253"/>
      <c r="BP16" s="253"/>
      <c r="BQ16" s="262">
        <v>10</v>
      </c>
      <c r="BR16" s="263"/>
      <c r="BS16" s="810"/>
      <c r="BT16" s="811"/>
      <c r="BU16" s="811"/>
      <c r="BV16" s="811"/>
      <c r="BW16" s="811"/>
      <c r="BX16" s="811"/>
      <c r="BY16" s="811"/>
      <c r="BZ16" s="811"/>
      <c r="CA16" s="811"/>
      <c r="CB16" s="811"/>
      <c r="CC16" s="811"/>
      <c r="CD16" s="811"/>
      <c r="CE16" s="811"/>
      <c r="CF16" s="811"/>
      <c r="CG16" s="812"/>
      <c r="CH16" s="823"/>
      <c r="CI16" s="824"/>
      <c r="CJ16" s="824"/>
      <c r="CK16" s="824"/>
      <c r="CL16" s="825"/>
      <c r="CM16" s="823"/>
      <c r="CN16" s="824"/>
      <c r="CO16" s="824"/>
      <c r="CP16" s="824"/>
      <c r="CQ16" s="825"/>
      <c r="CR16" s="823"/>
      <c r="CS16" s="824"/>
      <c r="CT16" s="824"/>
      <c r="CU16" s="824"/>
      <c r="CV16" s="825"/>
      <c r="CW16" s="823"/>
      <c r="CX16" s="824"/>
      <c r="CY16" s="824"/>
      <c r="CZ16" s="824"/>
      <c r="DA16" s="825"/>
      <c r="DB16" s="823"/>
      <c r="DC16" s="824"/>
      <c r="DD16" s="824"/>
      <c r="DE16" s="824"/>
      <c r="DF16" s="825"/>
      <c r="DG16" s="823"/>
      <c r="DH16" s="824"/>
      <c r="DI16" s="824"/>
      <c r="DJ16" s="824"/>
      <c r="DK16" s="825"/>
      <c r="DL16" s="823"/>
      <c r="DM16" s="824"/>
      <c r="DN16" s="824"/>
      <c r="DO16" s="824"/>
      <c r="DP16" s="825"/>
      <c r="DQ16" s="823"/>
      <c r="DR16" s="824"/>
      <c r="DS16" s="824"/>
      <c r="DT16" s="824"/>
      <c r="DU16" s="825"/>
      <c r="DV16" s="826"/>
      <c r="DW16" s="827"/>
      <c r="DX16" s="827"/>
      <c r="DY16" s="827"/>
      <c r="DZ16" s="828"/>
      <c r="EA16" s="254"/>
    </row>
    <row r="17" spans="1:131" s="255" customFormat="1" ht="26.25" customHeight="1">
      <c r="A17" s="261">
        <v>11</v>
      </c>
      <c r="B17" s="797"/>
      <c r="C17" s="798"/>
      <c r="D17" s="798"/>
      <c r="E17" s="798"/>
      <c r="F17" s="798"/>
      <c r="G17" s="798"/>
      <c r="H17" s="798"/>
      <c r="I17" s="798"/>
      <c r="J17" s="798"/>
      <c r="K17" s="798"/>
      <c r="L17" s="798"/>
      <c r="M17" s="798"/>
      <c r="N17" s="798"/>
      <c r="O17" s="798"/>
      <c r="P17" s="799"/>
      <c r="Q17" s="800"/>
      <c r="R17" s="801"/>
      <c r="S17" s="801"/>
      <c r="T17" s="801"/>
      <c r="U17" s="801"/>
      <c r="V17" s="801"/>
      <c r="W17" s="801"/>
      <c r="X17" s="801"/>
      <c r="Y17" s="801"/>
      <c r="Z17" s="801"/>
      <c r="AA17" s="801"/>
      <c r="AB17" s="801"/>
      <c r="AC17" s="801"/>
      <c r="AD17" s="801"/>
      <c r="AE17" s="802"/>
      <c r="AF17" s="803"/>
      <c r="AG17" s="804"/>
      <c r="AH17" s="804"/>
      <c r="AI17" s="804"/>
      <c r="AJ17" s="805"/>
      <c r="AK17" s="806"/>
      <c r="AL17" s="807"/>
      <c r="AM17" s="807"/>
      <c r="AN17" s="807"/>
      <c r="AO17" s="807"/>
      <c r="AP17" s="807"/>
      <c r="AQ17" s="807"/>
      <c r="AR17" s="807"/>
      <c r="AS17" s="807"/>
      <c r="AT17" s="807"/>
      <c r="AU17" s="808"/>
      <c r="AV17" s="808"/>
      <c r="AW17" s="808"/>
      <c r="AX17" s="808"/>
      <c r="AY17" s="809"/>
      <c r="AZ17" s="252"/>
      <c r="BA17" s="252"/>
      <c r="BB17" s="252"/>
      <c r="BC17" s="252"/>
      <c r="BD17" s="252"/>
      <c r="BE17" s="253"/>
      <c r="BF17" s="253"/>
      <c r="BG17" s="253"/>
      <c r="BH17" s="253"/>
      <c r="BI17" s="253"/>
      <c r="BJ17" s="253"/>
      <c r="BK17" s="253"/>
      <c r="BL17" s="253"/>
      <c r="BM17" s="253"/>
      <c r="BN17" s="253"/>
      <c r="BO17" s="253"/>
      <c r="BP17" s="253"/>
      <c r="BQ17" s="262">
        <v>11</v>
      </c>
      <c r="BR17" s="263"/>
      <c r="BS17" s="810"/>
      <c r="BT17" s="811"/>
      <c r="BU17" s="811"/>
      <c r="BV17" s="811"/>
      <c r="BW17" s="811"/>
      <c r="BX17" s="811"/>
      <c r="BY17" s="811"/>
      <c r="BZ17" s="811"/>
      <c r="CA17" s="811"/>
      <c r="CB17" s="811"/>
      <c r="CC17" s="811"/>
      <c r="CD17" s="811"/>
      <c r="CE17" s="811"/>
      <c r="CF17" s="811"/>
      <c r="CG17" s="812"/>
      <c r="CH17" s="823"/>
      <c r="CI17" s="824"/>
      <c r="CJ17" s="824"/>
      <c r="CK17" s="824"/>
      <c r="CL17" s="825"/>
      <c r="CM17" s="823"/>
      <c r="CN17" s="824"/>
      <c r="CO17" s="824"/>
      <c r="CP17" s="824"/>
      <c r="CQ17" s="825"/>
      <c r="CR17" s="823"/>
      <c r="CS17" s="824"/>
      <c r="CT17" s="824"/>
      <c r="CU17" s="824"/>
      <c r="CV17" s="825"/>
      <c r="CW17" s="823"/>
      <c r="CX17" s="824"/>
      <c r="CY17" s="824"/>
      <c r="CZ17" s="824"/>
      <c r="DA17" s="825"/>
      <c r="DB17" s="823"/>
      <c r="DC17" s="824"/>
      <c r="DD17" s="824"/>
      <c r="DE17" s="824"/>
      <c r="DF17" s="825"/>
      <c r="DG17" s="823"/>
      <c r="DH17" s="824"/>
      <c r="DI17" s="824"/>
      <c r="DJ17" s="824"/>
      <c r="DK17" s="825"/>
      <c r="DL17" s="823"/>
      <c r="DM17" s="824"/>
      <c r="DN17" s="824"/>
      <c r="DO17" s="824"/>
      <c r="DP17" s="825"/>
      <c r="DQ17" s="823"/>
      <c r="DR17" s="824"/>
      <c r="DS17" s="824"/>
      <c r="DT17" s="824"/>
      <c r="DU17" s="825"/>
      <c r="DV17" s="826"/>
      <c r="DW17" s="827"/>
      <c r="DX17" s="827"/>
      <c r="DY17" s="827"/>
      <c r="DZ17" s="828"/>
      <c r="EA17" s="254"/>
    </row>
    <row r="18" spans="1:131" s="255" customFormat="1" ht="26.25" customHeight="1">
      <c r="A18" s="261">
        <v>12</v>
      </c>
      <c r="B18" s="797"/>
      <c r="C18" s="798"/>
      <c r="D18" s="798"/>
      <c r="E18" s="798"/>
      <c r="F18" s="798"/>
      <c r="G18" s="798"/>
      <c r="H18" s="798"/>
      <c r="I18" s="798"/>
      <c r="J18" s="798"/>
      <c r="K18" s="798"/>
      <c r="L18" s="798"/>
      <c r="M18" s="798"/>
      <c r="N18" s="798"/>
      <c r="O18" s="798"/>
      <c r="P18" s="799"/>
      <c r="Q18" s="800"/>
      <c r="R18" s="801"/>
      <c r="S18" s="801"/>
      <c r="T18" s="801"/>
      <c r="U18" s="801"/>
      <c r="V18" s="801"/>
      <c r="W18" s="801"/>
      <c r="X18" s="801"/>
      <c r="Y18" s="801"/>
      <c r="Z18" s="801"/>
      <c r="AA18" s="801"/>
      <c r="AB18" s="801"/>
      <c r="AC18" s="801"/>
      <c r="AD18" s="801"/>
      <c r="AE18" s="802"/>
      <c r="AF18" s="803"/>
      <c r="AG18" s="804"/>
      <c r="AH18" s="804"/>
      <c r="AI18" s="804"/>
      <c r="AJ18" s="805"/>
      <c r="AK18" s="806"/>
      <c r="AL18" s="807"/>
      <c r="AM18" s="807"/>
      <c r="AN18" s="807"/>
      <c r="AO18" s="807"/>
      <c r="AP18" s="807"/>
      <c r="AQ18" s="807"/>
      <c r="AR18" s="807"/>
      <c r="AS18" s="807"/>
      <c r="AT18" s="807"/>
      <c r="AU18" s="808"/>
      <c r="AV18" s="808"/>
      <c r="AW18" s="808"/>
      <c r="AX18" s="808"/>
      <c r="AY18" s="809"/>
      <c r="AZ18" s="252"/>
      <c r="BA18" s="252"/>
      <c r="BB18" s="252"/>
      <c r="BC18" s="252"/>
      <c r="BD18" s="252"/>
      <c r="BE18" s="253"/>
      <c r="BF18" s="253"/>
      <c r="BG18" s="253"/>
      <c r="BH18" s="253"/>
      <c r="BI18" s="253"/>
      <c r="BJ18" s="253"/>
      <c r="BK18" s="253"/>
      <c r="BL18" s="253"/>
      <c r="BM18" s="253"/>
      <c r="BN18" s="253"/>
      <c r="BO18" s="253"/>
      <c r="BP18" s="253"/>
      <c r="BQ18" s="262">
        <v>12</v>
      </c>
      <c r="BR18" s="263"/>
      <c r="BS18" s="810"/>
      <c r="BT18" s="811"/>
      <c r="BU18" s="811"/>
      <c r="BV18" s="811"/>
      <c r="BW18" s="811"/>
      <c r="BX18" s="811"/>
      <c r="BY18" s="811"/>
      <c r="BZ18" s="811"/>
      <c r="CA18" s="811"/>
      <c r="CB18" s="811"/>
      <c r="CC18" s="811"/>
      <c r="CD18" s="811"/>
      <c r="CE18" s="811"/>
      <c r="CF18" s="811"/>
      <c r="CG18" s="812"/>
      <c r="CH18" s="823"/>
      <c r="CI18" s="824"/>
      <c r="CJ18" s="824"/>
      <c r="CK18" s="824"/>
      <c r="CL18" s="825"/>
      <c r="CM18" s="823"/>
      <c r="CN18" s="824"/>
      <c r="CO18" s="824"/>
      <c r="CP18" s="824"/>
      <c r="CQ18" s="825"/>
      <c r="CR18" s="823"/>
      <c r="CS18" s="824"/>
      <c r="CT18" s="824"/>
      <c r="CU18" s="824"/>
      <c r="CV18" s="825"/>
      <c r="CW18" s="823"/>
      <c r="CX18" s="824"/>
      <c r="CY18" s="824"/>
      <c r="CZ18" s="824"/>
      <c r="DA18" s="825"/>
      <c r="DB18" s="823"/>
      <c r="DC18" s="824"/>
      <c r="DD18" s="824"/>
      <c r="DE18" s="824"/>
      <c r="DF18" s="825"/>
      <c r="DG18" s="823"/>
      <c r="DH18" s="824"/>
      <c r="DI18" s="824"/>
      <c r="DJ18" s="824"/>
      <c r="DK18" s="825"/>
      <c r="DL18" s="823"/>
      <c r="DM18" s="824"/>
      <c r="DN18" s="824"/>
      <c r="DO18" s="824"/>
      <c r="DP18" s="825"/>
      <c r="DQ18" s="823"/>
      <c r="DR18" s="824"/>
      <c r="DS18" s="824"/>
      <c r="DT18" s="824"/>
      <c r="DU18" s="825"/>
      <c r="DV18" s="826"/>
      <c r="DW18" s="827"/>
      <c r="DX18" s="827"/>
      <c r="DY18" s="827"/>
      <c r="DZ18" s="828"/>
      <c r="EA18" s="254"/>
    </row>
    <row r="19" spans="1:131" s="255" customFormat="1" ht="26.25" customHeight="1">
      <c r="A19" s="261">
        <v>13</v>
      </c>
      <c r="B19" s="797"/>
      <c r="C19" s="798"/>
      <c r="D19" s="798"/>
      <c r="E19" s="798"/>
      <c r="F19" s="798"/>
      <c r="G19" s="798"/>
      <c r="H19" s="798"/>
      <c r="I19" s="798"/>
      <c r="J19" s="798"/>
      <c r="K19" s="798"/>
      <c r="L19" s="798"/>
      <c r="M19" s="798"/>
      <c r="N19" s="798"/>
      <c r="O19" s="798"/>
      <c r="P19" s="799"/>
      <c r="Q19" s="800"/>
      <c r="R19" s="801"/>
      <c r="S19" s="801"/>
      <c r="T19" s="801"/>
      <c r="U19" s="801"/>
      <c r="V19" s="801"/>
      <c r="W19" s="801"/>
      <c r="X19" s="801"/>
      <c r="Y19" s="801"/>
      <c r="Z19" s="801"/>
      <c r="AA19" s="801"/>
      <c r="AB19" s="801"/>
      <c r="AC19" s="801"/>
      <c r="AD19" s="801"/>
      <c r="AE19" s="802"/>
      <c r="AF19" s="803"/>
      <c r="AG19" s="804"/>
      <c r="AH19" s="804"/>
      <c r="AI19" s="804"/>
      <c r="AJ19" s="805"/>
      <c r="AK19" s="806"/>
      <c r="AL19" s="807"/>
      <c r="AM19" s="807"/>
      <c r="AN19" s="807"/>
      <c r="AO19" s="807"/>
      <c r="AP19" s="807"/>
      <c r="AQ19" s="807"/>
      <c r="AR19" s="807"/>
      <c r="AS19" s="807"/>
      <c r="AT19" s="807"/>
      <c r="AU19" s="808"/>
      <c r="AV19" s="808"/>
      <c r="AW19" s="808"/>
      <c r="AX19" s="808"/>
      <c r="AY19" s="809"/>
      <c r="AZ19" s="252"/>
      <c r="BA19" s="252"/>
      <c r="BB19" s="252"/>
      <c r="BC19" s="252"/>
      <c r="BD19" s="252"/>
      <c r="BE19" s="253"/>
      <c r="BF19" s="253"/>
      <c r="BG19" s="253"/>
      <c r="BH19" s="253"/>
      <c r="BI19" s="253"/>
      <c r="BJ19" s="253"/>
      <c r="BK19" s="253"/>
      <c r="BL19" s="253"/>
      <c r="BM19" s="253"/>
      <c r="BN19" s="253"/>
      <c r="BO19" s="253"/>
      <c r="BP19" s="253"/>
      <c r="BQ19" s="262">
        <v>13</v>
      </c>
      <c r="BR19" s="263"/>
      <c r="BS19" s="810"/>
      <c r="BT19" s="811"/>
      <c r="BU19" s="811"/>
      <c r="BV19" s="811"/>
      <c r="BW19" s="811"/>
      <c r="BX19" s="811"/>
      <c r="BY19" s="811"/>
      <c r="BZ19" s="811"/>
      <c r="CA19" s="811"/>
      <c r="CB19" s="811"/>
      <c r="CC19" s="811"/>
      <c r="CD19" s="811"/>
      <c r="CE19" s="811"/>
      <c r="CF19" s="811"/>
      <c r="CG19" s="812"/>
      <c r="CH19" s="823"/>
      <c r="CI19" s="824"/>
      <c r="CJ19" s="824"/>
      <c r="CK19" s="824"/>
      <c r="CL19" s="825"/>
      <c r="CM19" s="823"/>
      <c r="CN19" s="824"/>
      <c r="CO19" s="824"/>
      <c r="CP19" s="824"/>
      <c r="CQ19" s="825"/>
      <c r="CR19" s="823"/>
      <c r="CS19" s="824"/>
      <c r="CT19" s="824"/>
      <c r="CU19" s="824"/>
      <c r="CV19" s="825"/>
      <c r="CW19" s="823"/>
      <c r="CX19" s="824"/>
      <c r="CY19" s="824"/>
      <c r="CZ19" s="824"/>
      <c r="DA19" s="825"/>
      <c r="DB19" s="823"/>
      <c r="DC19" s="824"/>
      <c r="DD19" s="824"/>
      <c r="DE19" s="824"/>
      <c r="DF19" s="825"/>
      <c r="DG19" s="823"/>
      <c r="DH19" s="824"/>
      <c r="DI19" s="824"/>
      <c r="DJ19" s="824"/>
      <c r="DK19" s="825"/>
      <c r="DL19" s="823"/>
      <c r="DM19" s="824"/>
      <c r="DN19" s="824"/>
      <c r="DO19" s="824"/>
      <c r="DP19" s="825"/>
      <c r="DQ19" s="823"/>
      <c r="DR19" s="824"/>
      <c r="DS19" s="824"/>
      <c r="DT19" s="824"/>
      <c r="DU19" s="825"/>
      <c r="DV19" s="826"/>
      <c r="DW19" s="827"/>
      <c r="DX19" s="827"/>
      <c r="DY19" s="827"/>
      <c r="DZ19" s="828"/>
      <c r="EA19" s="254"/>
    </row>
    <row r="20" spans="1:131" s="255" customFormat="1" ht="26.25" customHeight="1">
      <c r="A20" s="261">
        <v>14</v>
      </c>
      <c r="B20" s="797"/>
      <c r="C20" s="798"/>
      <c r="D20" s="798"/>
      <c r="E20" s="798"/>
      <c r="F20" s="798"/>
      <c r="G20" s="798"/>
      <c r="H20" s="798"/>
      <c r="I20" s="798"/>
      <c r="J20" s="798"/>
      <c r="K20" s="798"/>
      <c r="L20" s="798"/>
      <c r="M20" s="798"/>
      <c r="N20" s="798"/>
      <c r="O20" s="798"/>
      <c r="P20" s="799"/>
      <c r="Q20" s="800"/>
      <c r="R20" s="801"/>
      <c r="S20" s="801"/>
      <c r="T20" s="801"/>
      <c r="U20" s="801"/>
      <c r="V20" s="801"/>
      <c r="W20" s="801"/>
      <c r="X20" s="801"/>
      <c r="Y20" s="801"/>
      <c r="Z20" s="801"/>
      <c r="AA20" s="801"/>
      <c r="AB20" s="801"/>
      <c r="AC20" s="801"/>
      <c r="AD20" s="801"/>
      <c r="AE20" s="802"/>
      <c r="AF20" s="803"/>
      <c r="AG20" s="804"/>
      <c r="AH20" s="804"/>
      <c r="AI20" s="804"/>
      <c r="AJ20" s="805"/>
      <c r="AK20" s="806"/>
      <c r="AL20" s="807"/>
      <c r="AM20" s="807"/>
      <c r="AN20" s="807"/>
      <c r="AO20" s="807"/>
      <c r="AP20" s="807"/>
      <c r="AQ20" s="807"/>
      <c r="AR20" s="807"/>
      <c r="AS20" s="807"/>
      <c r="AT20" s="807"/>
      <c r="AU20" s="808"/>
      <c r="AV20" s="808"/>
      <c r="AW20" s="808"/>
      <c r="AX20" s="808"/>
      <c r="AY20" s="809"/>
      <c r="AZ20" s="252"/>
      <c r="BA20" s="252"/>
      <c r="BB20" s="252"/>
      <c r="BC20" s="252"/>
      <c r="BD20" s="252"/>
      <c r="BE20" s="253"/>
      <c r="BF20" s="253"/>
      <c r="BG20" s="253"/>
      <c r="BH20" s="253"/>
      <c r="BI20" s="253"/>
      <c r="BJ20" s="253"/>
      <c r="BK20" s="253"/>
      <c r="BL20" s="253"/>
      <c r="BM20" s="253"/>
      <c r="BN20" s="253"/>
      <c r="BO20" s="253"/>
      <c r="BP20" s="253"/>
      <c r="BQ20" s="262">
        <v>14</v>
      </c>
      <c r="BR20" s="263"/>
      <c r="BS20" s="810"/>
      <c r="BT20" s="811"/>
      <c r="BU20" s="811"/>
      <c r="BV20" s="811"/>
      <c r="BW20" s="811"/>
      <c r="BX20" s="811"/>
      <c r="BY20" s="811"/>
      <c r="BZ20" s="811"/>
      <c r="CA20" s="811"/>
      <c r="CB20" s="811"/>
      <c r="CC20" s="811"/>
      <c r="CD20" s="811"/>
      <c r="CE20" s="811"/>
      <c r="CF20" s="811"/>
      <c r="CG20" s="812"/>
      <c r="CH20" s="823"/>
      <c r="CI20" s="824"/>
      <c r="CJ20" s="824"/>
      <c r="CK20" s="824"/>
      <c r="CL20" s="825"/>
      <c r="CM20" s="823"/>
      <c r="CN20" s="824"/>
      <c r="CO20" s="824"/>
      <c r="CP20" s="824"/>
      <c r="CQ20" s="825"/>
      <c r="CR20" s="823"/>
      <c r="CS20" s="824"/>
      <c r="CT20" s="824"/>
      <c r="CU20" s="824"/>
      <c r="CV20" s="825"/>
      <c r="CW20" s="823"/>
      <c r="CX20" s="824"/>
      <c r="CY20" s="824"/>
      <c r="CZ20" s="824"/>
      <c r="DA20" s="825"/>
      <c r="DB20" s="823"/>
      <c r="DC20" s="824"/>
      <c r="DD20" s="824"/>
      <c r="DE20" s="824"/>
      <c r="DF20" s="825"/>
      <c r="DG20" s="823"/>
      <c r="DH20" s="824"/>
      <c r="DI20" s="824"/>
      <c r="DJ20" s="824"/>
      <c r="DK20" s="825"/>
      <c r="DL20" s="823"/>
      <c r="DM20" s="824"/>
      <c r="DN20" s="824"/>
      <c r="DO20" s="824"/>
      <c r="DP20" s="825"/>
      <c r="DQ20" s="823"/>
      <c r="DR20" s="824"/>
      <c r="DS20" s="824"/>
      <c r="DT20" s="824"/>
      <c r="DU20" s="825"/>
      <c r="DV20" s="826"/>
      <c r="DW20" s="827"/>
      <c r="DX20" s="827"/>
      <c r="DY20" s="827"/>
      <c r="DZ20" s="828"/>
      <c r="EA20" s="254"/>
    </row>
    <row r="21" spans="1:131" s="255" customFormat="1" ht="26.25" customHeight="1" thickBot="1">
      <c r="A21" s="261">
        <v>15</v>
      </c>
      <c r="B21" s="797"/>
      <c r="C21" s="798"/>
      <c r="D21" s="798"/>
      <c r="E21" s="798"/>
      <c r="F21" s="798"/>
      <c r="G21" s="798"/>
      <c r="H21" s="798"/>
      <c r="I21" s="798"/>
      <c r="J21" s="798"/>
      <c r="K21" s="798"/>
      <c r="L21" s="798"/>
      <c r="M21" s="798"/>
      <c r="N21" s="798"/>
      <c r="O21" s="798"/>
      <c r="P21" s="799"/>
      <c r="Q21" s="800"/>
      <c r="R21" s="801"/>
      <c r="S21" s="801"/>
      <c r="T21" s="801"/>
      <c r="U21" s="801"/>
      <c r="V21" s="801"/>
      <c r="W21" s="801"/>
      <c r="X21" s="801"/>
      <c r="Y21" s="801"/>
      <c r="Z21" s="801"/>
      <c r="AA21" s="801"/>
      <c r="AB21" s="801"/>
      <c r="AC21" s="801"/>
      <c r="AD21" s="801"/>
      <c r="AE21" s="802"/>
      <c r="AF21" s="803"/>
      <c r="AG21" s="804"/>
      <c r="AH21" s="804"/>
      <c r="AI21" s="804"/>
      <c r="AJ21" s="805"/>
      <c r="AK21" s="806"/>
      <c r="AL21" s="807"/>
      <c r="AM21" s="807"/>
      <c r="AN21" s="807"/>
      <c r="AO21" s="807"/>
      <c r="AP21" s="807"/>
      <c r="AQ21" s="807"/>
      <c r="AR21" s="807"/>
      <c r="AS21" s="807"/>
      <c r="AT21" s="807"/>
      <c r="AU21" s="808"/>
      <c r="AV21" s="808"/>
      <c r="AW21" s="808"/>
      <c r="AX21" s="808"/>
      <c r="AY21" s="809"/>
      <c r="AZ21" s="252"/>
      <c r="BA21" s="252"/>
      <c r="BB21" s="252"/>
      <c r="BC21" s="252"/>
      <c r="BD21" s="252"/>
      <c r="BE21" s="253"/>
      <c r="BF21" s="253"/>
      <c r="BG21" s="253"/>
      <c r="BH21" s="253"/>
      <c r="BI21" s="253"/>
      <c r="BJ21" s="253"/>
      <c r="BK21" s="253"/>
      <c r="BL21" s="253"/>
      <c r="BM21" s="253"/>
      <c r="BN21" s="253"/>
      <c r="BO21" s="253"/>
      <c r="BP21" s="253"/>
      <c r="BQ21" s="262">
        <v>15</v>
      </c>
      <c r="BR21" s="263"/>
      <c r="BS21" s="810"/>
      <c r="BT21" s="811"/>
      <c r="BU21" s="811"/>
      <c r="BV21" s="811"/>
      <c r="BW21" s="811"/>
      <c r="BX21" s="811"/>
      <c r="BY21" s="811"/>
      <c r="BZ21" s="811"/>
      <c r="CA21" s="811"/>
      <c r="CB21" s="811"/>
      <c r="CC21" s="811"/>
      <c r="CD21" s="811"/>
      <c r="CE21" s="811"/>
      <c r="CF21" s="811"/>
      <c r="CG21" s="812"/>
      <c r="CH21" s="823"/>
      <c r="CI21" s="824"/>
      <c r="CJ21" s="824"/>
      <c r="CK21" s="824"/>
      <c r="CL21" s="825"/>
      <c r="CM21" s="823"/>
      <c r="CN21" s="824"/>
      <c r="CO21" s="824"/>
      <c r="CP21" s="824"/>
      <c r="CQ21" s="825"/>
      <c r="CR21" s="823"/>
      <c r="CS21" s="824"/>
      <c r="CT21" s="824"/>
      <c r="CU21" s="824"/>
      <c r="CV21" s="825"/>
      <c r="CW21" s="823"/>
      <c r="CX21" s="824"/>
      <c r="CY21" s="824"/>
      <c r="CZ21" s="824"/>
      <c r="DA21" s="825"/>
      <c r="DB21" s="823"/>
      <c r="DC21" s="824"/>
      <c r="DD21" s="824"/>
      <c r="DE21" s="824"/>
      <c r="DF21" s="825"/>
      <c r="DG21" s="823"/>
      <c r="DH21" s="824"/>
      <c r="DI21" s="824"/>
      <c r="DJ21" s="824"/>
      <c r="DK21" s="825"/>
      <c r="DL21" s="823"/>
      <c r="DM21" s="824"/>
      <c r="DN21" s="824"/>
      <c r="DO21" s="824"/>
      <c r="DP21" s="825"/>
      <c r="DQ21" s="823"/>
      <c r="DR21" s="824"/>
      <c r="DS21" s="824"/>
      <c r="DT21" s="824"/>
      <c r="DU21" s="825"/>
      <c r="DV21" s="826"/>
      <c r="DW21" s="827"/>
      <c r="DX21" s="827"/>
      <c r="DY21" s="827"/>
      <c r="DZ21" s="828"/>
      <c r="EA21" s="254"/>
    </row>
    <row r="22" spans="1:131" s="255" customFormat="1" ht="26.25" customHeight="1">
      <c r="A22" s="261">
        <v>16</v>
      </c>
      <c r="B22" s="797"/>
      <c r="C22" s="798"/>
      <c r="D22" s="798"/>
      <c r="E22" s="798"/>
      <c r="F22" s="798"/>
      <c r="G22" s="798"/>
      <c r="H22" s="798"/>
      <c r="I22" s="798"/>
      <c r="J22" s="798"/>
      <c r="K22" s="798"/>
      <c r="L22" s="798"/>
      <c r="M22" s="798"/>
      <c r="N22" s="798"/>
      <c r="O22" s="798"/>
      <c r="P22" s="799"/>
      <c r="Q22" s="829"/>
      <c r="R22" s="830"/>
      <c r="S22" s="830"/>
      <c r="T22" s="830"/>
      <c r="U22" s="830"/>
      <c r="V22" s="830"/>
      <c r="W22" s="830"/>
      <c r="X22" s="830"/>
      <c r="Y22" s="830"/>
      <c r="Z22" s="830"/>
      <c r="AA22" s="830"/>
      <c r="AB22" s="830"/>
      <c r="AC22" s="830"/>
      <c r="AD22" s="830"/>
      <c r="AE22" s="831"/>
      <c r="AF22" s="803"/>
      <c r="AG22" s="804"/>
      <c r="AH22" s="804"/>
      <c r="AI22" s="804"/>
      <c r="AJ22" s="805"/>
      <c r="AK22" s="844"/>
      <c r="AL22" s="845"/>
      <c r="AM22" s="845"/>
      <c r="AN22" s="845"/>
      <c r="AO22" s="845"/>
      <c r="AP22" s="845"/>
      <c r="AQ22" s="845"/>
      <c r="AR22" s="845"/>
      <c r="AS22" s="845"/>
      <c r="AT22" s="845"/>
      <c r="AU22" s="846"/>
      <c r="AV22" s="846"/>
      <c r="AW22" s="846"/>
      <c r="AX22" s="846"/>
      <c r="AY22" s="847"/>
      <c r="AZ22" s="848" t="s">
        <v>387</v>
      </c>
      <c r="BA22" s="848"/>
      <c r="BB22" s="848"/>
      <c r="BC22" s="848"/>
      <c r="BD22" s="849"/>
      <c r="BE22" s="253"/>
      <c r="BF22" s="253"/>
      <c r="BG22" s="253"/>
      <c r="BH22" s="253"/>
      <c r="BI22" s="253"/>
      <c r="BJ22" s="253"/>
      <c r="BK22" s="253"/>
      <c r="BL22" s="253"/>
      <c r="BM22" s="253"/>
      <c r="BN22" s="253"/>
      <c r="BO22" s="253"/>
      <c r="BP22" s="253"/>
      <c r="BQ22" s="262">
        <v>16</v>
      </c>
      <c r="BR22" s="263"/>
      <c r="BS22" s="810"/>
      <c r="BT22" s="811"/>
      <c r="BU22" s="811"/>
      <c r="BV22" s="811"/>
      <c r="BW22" s="811"/>
      <c r="BX22" s="811"/>
      <c r="BY22" s="811"/>
      <c r="BZ22" s="811"/>
      <c r="CA22" s="811"/>
      <c r="CB22" s="811"/>
      <c r="CC22" s="811"/>
      <c r="CD22" s="811"/>
      <c r="CE22" s="811"/>
      <c r="CF22" s="811"/>
      <c r="CG22" s="812"/>
      <c r="CH22" s="823"/>
      <c r="CI22" s="824"/>
      <c r="CJ22" s="824"/>
      <c r="CK22" s="824"/>
      <c r="CL22" s="825"/>
      <c r="CM22" s="823"/>
      <c r="CN22" s="824"/>
      <c r="CO22" s="824"/>
      <c r="CP22" s="824"/>
      <c r="CQ22" s="825"/>
      <c r="CR22" s="823"/>
      <c r="CS22" s="824"/>
      <c r="CT22" s="824"/>
      <c r="CU22" s="824"/>
      <c r="CV22" s="825"/>
      <c r="CW22" s="823"/>
      <c r="CX22" s="824"/>
      <c r="CY22" s="824"/>
      <c r="CZ22" s="824"/>
      <c r="DA22" s="825"/>
      <c r="DB22" s="823"/>
      <c r="DC22" s="824"/>
      <c r="DD22" s="824"/>
      <c r="DE22" s="824"/>
      <c r="DF22" s="825"/>
      <c r="DG22" s="823"/>
      <c r="DH22" s="824"/>
      <c r="DI22" s="824"/>
      <c r="DJ22" s="824"/>
      <c r="DK22" s="825"/>
      <c r="DL22" s="823"/>
      <c r="DM22" s="824"/>
      <c r="DN22" s="824"/>
      <c r="DO22" s="824"/>
      <c r="DP22" s="825"/>
      <c r="DQ22" s="823"/>
      <c r="DR22" s="824"/>
      <c r="DS22" s="824"/>
      <c r="DT22" s="824"/>
      <c r="DU22" s="825"/>
      <c r="DV22" s="826"/>
      <c r="DW22" s="827"/>
      <c r="DX22" s="827"/>
      <c r="DY22" s="827"/>
      <c r="DZ22" s="828"/>
      <c r="EA22" s="254"/>
    </row>
    <row r="23" spans="1:131" s="255" customFormat="1" ht="26.25" customHeight="1" thickBot="1">
      <c r="A23" s="264" t="s">
        <v>388</v>
      </c>
      <c r="B23" s="832" t="s">
        <v>389</v>
      </c>
      <c r="C23" s="833"/>
      <c r="D23" s="833"/>
      <c r="E23" s="833"/>
      <c r="F23" s="833"/>
      <c r="G23" s="833"/>
      <c r="H23" s="833"/>
      <c r="I23" s="833"/>
      <c r="J23" s="833"/>
      <c r="K23" s="833"/>
      <c r="L23" s="833"/>
      <c r="M23" s="833"/>
      <c r="N23" s="833"/>
      <c r="O23" s="833"/>
      <c r="P23" s="834"/>
      <c r="Q23" s="835">
        <v>5262</v>
      </c>
      <c r="R23" s="836"/>
      <c r="S23" s="836"/>
      <c r="T23" s="836"/>
      <c r="U23" s="836"/>
      <c r="V23" s="836">
        <v>4999</v>
      </c>
      <c r="W23" s="836"/>
      <c r="X23" s="836"/>
      <c r="Y23" s="836"/>
      <c r="Z23" s="836"/>
      <c r="AA23" s="836">
        <v>262</v>
      </c>
      <c r="AB23" s="836"/>
      <c r="AC23" s="836"/>
      <c r="AD23" s="836"/>
      <c r="AE23" s="837"/>
      <c r="AF23" s="838">
        <v>200</v>
      </c>
      <c r="AG23" s="836"/>
      <c r="AH23" s="836"/>
      <c r="AI23" s="836"/>
      <c r="AJ23" s="839"/>
      <c r="AK23" s="840"/>
      <c r="AL23" s="841"/>
      <c r="AM23" s="841"/>
      <c r="AN23" s="841"/>
      <c r="AO23" s="841"/>
      <c r="AP23" s="836">
        <v>2475</v>
      </c>
      <c r="AQ23" s="836"/>
      <c r="AR23" s="836"/>
      <c r="AS23" s="836"/>
      <c r="AT23" s="836"/>
      <c r="AU23" s="842"/>
      <c r="AV23" s="842"/>
      <c r="AW23" s="842"/>
      <c r="AX23" s="842"/>
      <c r="AY23" s="843"/>
      <c r="AZ23" s="851" t="s">
        <v>390</v>
      </c>
      <c r="BA23" s="852"/>
      <c r="BB23" s="852"/>
      <c r="BC23" s="852"/>
      <c r="BD23" s="853"/>
      <c r="BE23" s="253"/>
      <c r="BF23" s="253"/>
      <c r="BG23" s="253"/>
      <c r="BH23" s="253"/>
      <c r="BI23" s="253"/>
      <c r="BJ23" s="253"/>
      <c r="BK23" s="253"/>
      <c r="BL23" s="253"/>
      <c r="BM23" s="253"/>
      <c r="BN23" s="253"/>
      <c r="BO23" s="253"/>
      <c r="BP23" s="253"/>
      <c r="BQ23" s="262">
        <v>17</v>
      </c>
      <c r="BR23" s="263"/>
      <c r="BS23" s="810"/>
      <c r="BT23" s="811"/>
      <c r="BU23" s="811"/>
      <c r="BV23" s="811"/>
      <c r="BW23" s="811"/>
      <c r="BX23" s="811"/>
      <c r="BY23" s="811"/>
      <c r="BZ23" s="811"/>
      <c r="CA23" s="811"/>
      <c r="CB23" s="811"/>
      <c r="CC23" s="811"/>
      <c r="CD23" s="811"/>
      <c r="CE23" s="811"/>
      <c r="CF23" s="811"/>
      <c r="CG23" s="812"/>
      <c r="CH23" s="823"/>
      <c r="CI23" s="824"/>
      <c r="CJ23" s="824"/>
      <c r="CK23" s="824"/>
      <c r="CL23" s="825"/>
      <c r="CM23" s="823"/>
      <c r="CN23" s="824"/>
      <c r="CO23" s="824"/>
      <c r="CP23" s="824"/>
      <c r="CQ23" s="825"/>
      <c r="CR23" s="823"/>
      <c r="CS23" s="824"/>
      <c r="CT23" s="824"/>
      <c r="CU23" s="824"/>
      <c r="CV23" s="825"/>
      <c r="CW23" s="823"/>
      <c r="CX23" s="824"/>
      <c r="CY23" s="824"/>
      <c r="CZ23" s="824"/>
      <c r="DA23" s="825"/>
      <c r="DB23" s="823"/>
      <c r="DC23" s="824"/>
      <c r="DD23" s="824"/>
      <c r="DE23" s="824"/>
      <c r="DF23" s="825"/>
      <c r="DG23" s="823"/>
      <c r="DH23" s="824"/>
      <c r="DI23" s="824"/>
      <c r="DJ23" s="824"/>
      <c r="DK23" s="825"/>
      <c r="DL23" s="823"/>
      <c r="DM23" s="824"/>
      <c r="DN23" s="824"/>
      <c r="DO23" s="824"/>
      <c r="DP23" s="825"/>
      <c r="DQ23" s="823"/>
      <c r="DR23" s="824"/>
      <c r="DS23" s="824"/>
      <c r="DT23" s="824"/>
      <c r="DU23" s="825"/>
      <c r="DV23" s="826"/>
      <c r="DW23" s="827"/>
      <c r="DX23" s="827"/>
      <c r="DY23" s="827"/>
      <c r="DZ23" s="828"/>
      <c r="EA23" s="254"/>
    </row>
    <row r="24" spans="1:131" s="255" customFormat="1" ht="26.25" customHeight="1">
      <c r="A24" s="850" t="s">
        <v>391</v>
      </c>
      <c r="B24" s="850"/>
      <c r="C24" s="850"/>
      <c r="D24" s="850"/>
      <c r="E24" s="850"/>
      <c r="F24" s="850"/>
      <c r="G24" s="850"/>
      <c r="H24" s="850"/>
      <c r="I24" s="850"/>
      <c r="J24" s="850"/>
      <c r="K24" s="850"/>
      <c r="L24" s="850"/>
      <c r="M24" s="850"/>
      <c r="N24" s="850"/>
      <c r="O24" s="850"/>
      <c r="P24" s="850"/>
      <c r="Q24" s="850"/>
      <c r="R24" s="850"/>
      <c r="S24" s="850"/>
      <c r="T24" s="850"/>
      <c r="U24" s="850"/>
      <c r="V24" s="850"/>
      <c r="W24" s="850"/>
      <c r="X24" s="850"/>
      <c r="Y24" s="850"/>
      <c r="Z24" s="850"/>
      <c r="AA24" s="850"/>
      <c r="AB24" s="850"/>
      <c r="AC24" s="850"/>
      <c r="AD24" s="850"/>
      <c r="AE24" s="850"/>
      <c r="AF24" s="850"/>
      <c r="AG24" s="850"/>
      <c r="AH24" s="850"/>
      <c r="AI24" s="850"/>
      <c r="AJ24" s="850"/>
      <c r="AK24" s="850"/>
      <c r="AL24" s="850"/>
      <c r="AM24" s="850"/>
      <c r="AN24" s="850"/>
      <c r="AO24" s="850"/>
      <c r="AP24" s="850"/>
      <c r="AQ24" s="850"/>
      <c r="AR24" s="850"/>
      <c r="AS24" s="850"/>
      <c r="AT24" s="850"/>
      <c r="AU24" s="850"/>
      <c r="AV24" s="850"/>
      <c r="AW24" s="850"/>
      <c r="AX24" s="850"/>
      <c r="AY24" s="850"/>
      <c r="AZ24" s="252"/>
      <c r="BA24" s="252"/>
      <c r="BB24" s="252"/>
      <c r="BC24" s="252"/>
      <c r="BD24" s="252"/>
      <c r="BE24" s="253"/>
      <c r="BF24" s="253"/>
      <c r="BG24" s="253"/>
      <c r="BH24" s="253"/>
      <c r="BI24" s="253"/>
      <c r="BJ24" s="253"/>
      <c r="BK24" s="253"/>
      <c r="BL24" s="253"/>
      <c r="BM24" s="253"/>
      <c r="BN24" s="253"/>
      <c r="BO24" s="253"/>
      <c r="BP24" s="253"/>
      <c r="BQ24" s="262">
        <v>18</v>
      </c>
      <c r="BR24" s="263"/>
      <c r="BS24" s="810"/>
      <c r="BT24" s="811"/>
      <c r="BU24" s="811"/>
      <c r="BV24" s="811"/>
      <c r="BW24" s="811"/>
      <c r="BX24" s="811"/>
      <c r="BY24" s="811"/>
      <c r="BZ24" s="811"/>
      <c r="CA24" s="811"/>
      <c r="CB24" s="811"/>
      <c r="CC24" s="811"/>
      <c r="CD24" s="811"/>
      <c r="CE24" s="811"/>
      <c r="CF24" s="811"/>
      <c r="CG24" s="812"/>
      <c r="CH24" s="823"/>
      <c r="CI24" s="824"/>
      <c r="CJ24" s="824"/>
      <c r="CK24" s="824"/>
      <c r="CL24" s="825"/>
      <c r="CM24" s="823"/>
      <c r="CN24" s="824"/>
      <c r="CO24" s="824"/>
      <c r="CP24" s="824"/>
      <c r="CQ24" s="825"/>
      <c r="CR24" s="823"/>
      <c r="CS24" s="824"/>
      <c r="CT24" s="824"/>
      <c r="CU24" s="824"/>
      <c r="CV24" s="825"/>
      <c r="CW24" s="823"/>
      <c r="CX24" s="824"/>
      <c r="CY24" s="824"/>
      <c r="CZ24" s="824"/>
      <c r="DA24" s="825"/>
      <c r="DB24" s="823"/>
      <c r="DC24" s="824"/>
      <c r="DD24" s="824"/>
      <c r="DE24" s="824"/>
      <c r="DF24" s="825"/>
      <c r="DG24" s="823"/>
      <c r="DH24" s="824"/>
      <c r="DI24" s="824"/>
      <c r="DJ24" s="824"/>
      <c r="DK24" s="825"/>
      <c r="DL24" s="823"/>
      <c r="DM24" s="824"/>
      <c r="DN24" s="824"/>
      <c r="DO24" s="824"/>
      <c r="DP24" s="825"/>
      <c r="DQ24" s="823"/>
      <c r="DR24" s="824"/>
      <c r="DS24" s="824"/>
      <c r="DT24" s="824"/>
      <c r="DU24" s="825"/>
      <c r="DV24" s="826"/>
      <c r="DW24" s="827"/>
      <c r="DX24" s="827"/>
      <c r="DY24" s="827"/>
      <c r="DZ24" s="828"/>
      <c r="EA24" s="254"/>
    </row>
    <row r="25" spans="1:131" s="247" customFormat="1" ht="26.25" customHeight="1" thickBot="1">
      <c r="A25" s="791" t="s">
        <v>392</v>
      </c>
      <c r="B25" s="791"/>
      <c r="C25" s="791"/>
      <c r="D25" s="791"/>
      <c r="E25" s="791"/>
      <c r="F25" s="791"/>
      <c r="G25" s="791"/>
      <c r="H25" s="791"/>
      <c r="I25" s="791"/>
      <c r="J25" s="791"/>
      <c r="K25" s="791"/>
      <c r="L25" s="791"/>
      <c r="M25" s="791"/>
      <c r="N25" s="791"/>
      <c r="O25" s="791"/>
      <c r="P25" s="791"/>
      <c r="Q25" s="791"/>
      <c r="R25" s="791"/>
      <c r="S25" s="791"/>
      <c r="T25" s="791"/>
      <c r="U25" s="791"/>
      <c r="V25" s="791"/>
      <c r="W25" s="791"/>
      <c r="X25" s="791"/>
      <c r="Y25" s="791"/>
      <c r="Z25" s="791"/>
      <c r="AA25" s="791"/>
      <c r="AB25" s="791"/>
      <c r="AC25" s="791"/>
      <c r="AD25" s="791"/>
      <c r="AE25" s="791"/>
      <c r="AF25" s="791"/>
      <c r="AG25" s="791"/>
      <c r="AH25" s="791"/>
      <c r="AI25" s="791"/>
      <c r="AJ25" s="791"/>
      <c r="AK25" s="791"/>
      <c r="AL25" s="791"/>
      <c r="AM25" s="791"/>
      <c r="AN25" s="791"/>
      <c r="AO25" s="791"/>
      <c r="AP25" s="791"/>
      <c r="AQ25" s="791"/>
      <c r="AR25" s="791"/>
      <c r="AS25" s="791"/>
      <c r="AT25" s="791"/>
      <c r="AU25" s="791"/>
      <c r="AV25" s="791"/>
      <c r="AW25" s="791"/>
      <c r="AX25" s="791"/>
      <c r="AY25" s="791"/>
      <c r="AZ25" s="791"/>
      <c r="BA25" s="791"/>
      <c r="BB25" s="791"/>
      <c r="BC25" s="791"/>
      <c r="BD25" s="791"/>
      <c r="BE25" s="791"/>
      <c r="BF25" s="791"/>
      <c r="BG25" s="791"/>
      <c r="BH25" s="791"/>
      <c r="BI25" s="791"/>
      <c r="BJ25" s="252"/>
      <c r="BK25" s="252"/>
      <c r="BL25" s="252"/>
      <c r="BM25" s="252"/>
      <c r="BN25" s="252"/>
      <c r="BO25" s="265"/>
      <c r="BP25" s="265"/>
      <c r="BQ25" s="262">
        <v>19</v>
      </c>
      <c r="BR25" s="263"/>
      <c r="BS25" s="810"/>
      <c r="BT25" s="811"/>
      <c r="BU25" s="811"/>
      <c r="BV25" s="811"/>
      <c r="BW25" s="811"/>
      <c r="BX25" s="811"/>
      <c r="BY25" s="811"/>
      <c r="BZ25" s="811"/>
      <c r="CA25" s="811"/>
      <c r="CB25" s="811"/>
      <c r="CC25" s="811"/>
      <c r="CD25" s="811"/>
      <c r="CE25" s="811"/>
      <c r="CF25" s="811"/>
      <c r="CG25" s="812"/>
      <c r="CH25" s="823"/>
      <c r="CI25" s="824"/>
      <c r="CJ25" s="824"/>
      <c r="CK25" s="824"/>
      <c r="CL25" s="825"/>
      <c r="CM25" s="823"/>
      <c r="CN25" s="824"/>
      <c r="CO25" s="824"/>
      <c r="CP25" s="824"/>
      <c r="CQ25" s="825"/>
      <c r="CR25" s="823"/>
      <c r="CS25" s="824"/>
      <c r="CT25" s="824"/>
      <c r="CU25" s="824"/>
      <c r="CV25" s="825"/>
      <c r="CW25" s="823"/>
      <c r="CX25" s="824"/>
      <c r="CY25" s="824"/>
      <c r="CZ25" s="824"/>
      <c r="DA25" s="825"/>
      <c r="DB25" s="823"/>
      <c r="DC25" s="824"/>
      <c r="DD25" s="824"/>
      <c r="DE25" s="824"/>
      <c r="DF25" s="825"/>
      <c r="DG25" s="823"/>
      <c r="DH25" s="824"/>
      <c r="DI25" s="824"/>
      <c r="DJ25" s="824"/>
      <c r="DK25" s="825"/>
      <c r="DL25" s="823"/>
      <c r="DM25" s="824"/>
      <c r="DN25" s="824"/>
      <c r="DO25" s="824"/>
      <c r="DP25" s="825"/>
      <c r="DQ25" s="823"/>
      <c r="DR25" s="824"/>
      <c r="DS25" s="824"/>
      <c r="DT25" s="824"/>
      <c r="DU25" s="825"/>
      <c r="DV25" s="826"/>
      <c r="DW25" s="827"/>
      <c r="DX25" s="827"/>
      <c r="DY25" s="827"/>
      <c r="DZ25" s="828"/>
      <c r="EA25" s="246"/>
    </row>
    <row r="26" spans="1:131" s="247" customFormat="1" ht="26.25" customHeight="1">
      <c r="A26" s="782" t="s">
        <v>369</v>
      </c>
      <c r="B26" s="783"/>
      <c r="C26" s="783"/>
      <c r="D26" s="783"/>
      <c r="E26" s="783"/>
      <c r="F26" s="783"/>
      <c r="G26" s="783"/>
      <c r="H26" s="783"/>
      <c r="I26" s="783"/>
      <c r="J26" s="783"/>
      <c r="K26" s="783"/>
      <c r="L26" s="783"/>
      <c r="M26" s="783"/>
      <c r="N26" s="783"/>
      <c r="O26" s="783"/>
      <c r="P26" s="784"/>
      <c r="Q26" s="759" t="s">
        <v>393</v>
      </c>
      <c r="R26" s="760"/>
      <c r="S26" s="760"/>
      <c r="T26" s="760"/>
      <c r="U26" s="761"/>
      <c r="V26" s="759" t="s">
        <v>394</v>
      </c>
      <c r="W26" s="760"/>
      <c r="X26" s="760"/>
      <c r="Y26" s="760"/>
      <c r="Z26" s="761"/>
      <c r="AA26" s="759" t="s">
        <v>395</v>
      </c>
      <c r="AB26" s="760"/>
      <c r="AC26" s="760"/>
      <c r="AD26" s="760"/>
      <c r="AE26" s="760"/>
      <c r="AF26" s="854" t="s">
        <v>396</v>
      </c>
      <c r="AG26" s="855"/>
      <c r="AH26" s="855"/>
      <c r="AI26" s="855"/>
      <c r="AJ26" s="856"/>
      <c r="AK26" s="760" t="s">
        <v>397</v>
      </c>
      <c r="AL26" s="760"/>
      <c r="AM26" s="760"/>
      <c r="AN26" s="760"/>
      <c r="AO26" s="761"/>
      <c r="AP26" s="759" t="s">
        <v>398</v>
      </c>
      <c r="AQ26" s="760"/>
      <c r="AR26" s="760"/>
      <c r="AS26" s="760"/>
      <c r="AT26" s="761"/>
      <c r="AU26" s="759" t="s">
        <v>399</v>
      </c>
      <c r="AV26" s="760"/>
      <c r="AW26" s="760"/>
      <c r="AX26" s="760"/>
      <c r="AY26" s="761"/>
      <c r="AZ26" s="759" t="s">
        <v>400</v>
      </c>
      <c r="BA26" s="760"/>
      <c r="BB26" s="760"/>
      <c r="BC26" s="760"/>
      <c r="BD26" s="761"/>
      <c r="BE26" s="759" t="s">
        <v>376</v>
      </c>
      <c r="BF26" s="760"/>
      <c r="BG26" s="760"/>
      <c r="BH26" s="760"/>
      <c r="BI26" s="771"/>
      <c r="BJ26" s="252"/>
      <c r="BK26" s="252"/>
      <c r="BL26" s="252"/>
      <c r="BM26" s="252"/>
      <c r="BN26" s="252"/>
      <c r="BO26" s="265"/>
      <c r="BP26" s="265"/>
      <c r="BQ26" s="262">
        <v>20</v>
      </c>
      <c r="BR26" s="263"/>
      <c r="BS26" s="810"/>
      <c r="BT26" s="811"/>
      <c r="BU26" s="811"/>
      <c r="BV26" s="811"/>
      <c r="BW26" s="811"/>
      <c r="BX26" s="811"/>
      <c r="BY26" s="811"/>
      <c r="BZ26" s="811"/>
      <c r="CA26" s="811"/>
      <c r="CB26" s="811"/>
      <c r="CC26" s="811"/>
      <c r="CD26" s="811"/>
      <c r="CE26" s="811"/>
      <c r="CF26" s="811"/>
      <c r="CG26" s="812"/>
      <c r="CH26" s="823"/>
      <c r="CI26" s="824"/>
      <c r="CJ26" s="824"/>
      <c r="CK26" s="824"/>
      <c r="CL26" s="825"/>
      <c r="CM26" s="823"/>
      <c r="CN26" s="824"/>
      <c r="CO26" s="824"/>
      <c r="CP26" s="824"/>
      <c r="CQ26" s="825"/>
      <c r="CR26" s="823"/>
      <c r="CS26" s="824"/>
      <c r="CT26" s="824"/>
      <c r="CU26" s="824"/>
      <c r="CV26" s="825"/>
      <c r="CW26" s="823"/>
      <c r="CX26" s="824"/>
      <c r="CY26" s="824"/>
      <c r="CZ26" s="824"/>
      <c r="DA26" s="825"/>
      <c r="DB26" s="823"/>
      <c r="DC26" s="824"/>
      <c r="DD26" s="824"/>
      <c r="DE26" s="824"/>
      <c r="DF26" s="825"/>
      <c r="DG26" s="823"/>
      <c r="DH26" s="824"/>
      <c r="DI26" s="824"/>
      <c r="DJ26" s="824"/>
      <c r="DK26" s="825"/>
      <c r="DL26" s="823"/>
      <c r="DM26" s="824"/>
      <c r="DN26" s="824"/>
      <c r="DO26" s="824"/>
      <c r="DP26" s="825"/>
      <c r="DQ26" s="823"/>
      <c r="DR26" s="824"/>
      <c r="DS26" s="824"/>
      <c r="DT26" s="824"/>
      <c r="DU26" s="825"/>
      <c r="DV26" s="826"/>
      <c r="DW26" s="827"/>
      <c r="DX26" s="827"/>
      <c r="DY26" s="827"/>
      <c r="DZ26" s="828"/>
      <c r="EA26" s="246"/>
    </row>
    <row r="27" spans="1:131" s="247" customFormat="1" ht="26.25" customHeight="1" thickBot="1">
      <c r="A27" s="785"/>
      <c r="B27" s="786"/>
      <c r="C27" s="786"/>
      <c r="D27" s="786"/>
      <c r="E27" s="786"/>
      <c r="F27" s="786"/>
      <c r="G27" s="786"/>
      <c r="H27" s="786"/>
      <c r="I27" s="786"/>
      <c r="J27" s="786"/>
      <c r="K27" s="786"/>
      <c r="L27" s="786"/>
      <c r="M27" s="786"/>
      <c r="N27" s="786"/>
      <c r="O27" s="786"/>
      <c r="P27" s="787"/>
      <c r="Q27" s="762"/>
      <c r="R27" s="763"/>
      <c r="S27" s="763"/>
      <c r="T27" s="763"/>
      <c r="U27" s="764"/>
      <c r="V27" s="762"/>
      <c r="W27" s="763"/>
      <c r="X27" s="763"/>
      <c r="Y27" s="763"/>
      <c r="Z27" s="764"/>
      <c r="AA27" s="762"/>
      <c r="AB27" s="763"/>
      <c r="AC27" s="763"/>
      <c r="AD27" s="763"/>
      <c r="AE27" s="763"/>
      <c r="AF27" s="857"/>
      <c r="AG27" s="858"/>
      <c r="AH27" s="858"/>
      <c r="AI27" s="858"/>
      <c r="AJ27" s="859"/>
      <c r="AK27" s="763"/>
      <c r="AL27" s="763"/>
      <c r="AM27" s="763"/>
      <c r="AN27" s="763"/>
      <c r="AO27" s="764"/>
      <c r="AP27" s="762"/>
      <c r="AQ27" s="763"/>
      <c r="AR27" s="763"/>
      <c r="AS27" s="763"/>
      <c r="AT27" s="764"/>
      <c r="AU27" s="762"/>
      <c r="AV27" s="763"/>
      <c r="AW27" s="763"/>
      <c r="AX27" s="763"/>
      <c r="AY27" s="764"/>
      <c r="AZ27" s="762"/>
      <c r="BA27" s="763"/>
      <c r="BB27" s="763"/>
      <c r="BC27" s="763"/>
      <c r="BD27" s="764"/>
      <c r="BE27" s="762"/>
      <c r="BF27" s="763"/>
      <c r="BG27" s="763"/>
      <c r="BH27" s="763"/>
      <c r="BI27" s="772"/>
      <c r="BJ27" s="252"/>
      <c r="BK27" s="252"/>
      <c r="BL27" s="252"/>
      <c r="BM27" s="252"/>
      <c r="BN27" s="252"/>
      <c r="BO27" s="265"/>
      <c r="BP27" s="265"/>
      <c r="BQ27" s="262">
        <v>21</v>
      </c>
      <c r="BR27" s="263"/>
      <c r="BS27" s="810"/>
      <c r="BT27" s="811"/>
      <c r="BU27" s="811"/>
      <c r="BV27" s="811"/>
      <c r="BW27" s="811"/>
      <c r="BX27" s="811"/>
      <c r="BY27" s="811"/>
      <c r="BZ27" s="811"/>
      <c r="CA27" s="811"/>
      <c r="CB27" s="811"/>
      <c r="CC27" s="811"/>
      <c r="CD27" s="811"/>
      <c r="CE27" s="811"/>
      <c r="CF27" s="811"/>
      <c r="CG27" s="812"/>
      <c r="CH27" s="823"/>
      <c r="CI27" s="824"/>
      <c r="CJ27" s="824"/>
      <c r="CK27" s="824"/>
      <c r="CL27" s="825"/>
      <c r="CM27" s="823"/>
      <c r="CN27" s="824"/>
      <c r="CO27" s="824"/>
      <c r="CP27" s="824"/>
      <c r="CQ27" s="825"/>
      <c r="CR27" s="823"/>
      <c r="CS27" s="824"/>
      <c r="CT27" s="824"/>
      <c r="CU27" s="824"/>
      <c r="CV27" s="825"/>
      <c r="CW27" s="823"/>
      <c r="CX27" s="824"/>
      <c r="CY27" s="824"/>
      <c r="CZ27" s="824"/>
      <c r="DA27" s="825"/>
      <c r="DB27" s="823"/>
      <c r="DC27" s="824"/>
      <c r="DD27" s="824"/>
      <c r="DE27" s="824"/>
      <c r="DF27" s="825"/>
      <c r="DG27" s="823"/>
      <c r="DH27" s="824"/>
      <c r="DI27" s="824"/>
      <c r="DJ27" s="824"/>
      <c r="DK27" s="825"/>
      <c r="DL27" s="823"/>
      <c r="DM27" s="824"/>
      <c r="DN27" s="824"/>
      <c r="DO27" s="824"/>
      <c r="DP27" s="825"/>
      <c r="DQ27" s="823"/>
      <c r="DR27" s="824"/>
      <c r="DS27" s="824"/>
      <c r="DT27" s="824"/>
      <c r="DU27" s="825"/>
      <c r="DV27" s="826"/>
      <c r="DW27" s="827"/>
      <c r="DX27" s="827"/>
      <c r="DY27" s="827"/>
      <c r="DZ27" s="828"/>
      <c r="EA27" s="246"/>
    </row>
    <row r="28" spans="1:131" s="247" customFormat="1" ht="26.25" customHeight="1" thickTop="1">
      <c r="A28" s="266">
        <v>1</v>
      </c>
      <c r="B28" s="773" t="s">
        <v>401</v>
      </c>
      <c r="C28" s="774"/>
      <c r="D28" s="774"/>
      <c r="E28" s="774"/>
      <c r="F28" s="774"/>
      <c r="G28" s="774"/>
      <c r="H28" s="774"/>
      <c r="I28" s="774"/>
      <c r="J28" s="774"/>
      <c r="K28" s="774"/>
      <c r="L28" s="774"/>
      <c r="M28" s="774"/>
      <c r="N28" s="774"/>
      <c r="O28" s="774"/>
      <c r="P28" s="775"/>
      <c r="Q28" s="864">
        <v>1027</v>
      </c>
      <c r="R28" s="865"/>
      <c r="S28" s="865"/>
      <c r="T28" s="865"/>
      <c r="U28" s="865"/>
      <c r="V28" s="865">
        <v>987</v>
      </c>
      <c r="W28" s="865"/>
      <c r="X28" s="865"/>
      <c r="Y28" s="865"/>
      <c r="Z28" s="865"/>
      <c r="AA28" s="865">
        <v>40</v>
      </c>
      <c r="AB28" s="865"/>
      <c r="AC28" s="865"/>
      <c r="AD28" s="865"/>
      <c r="AE28" s="866"/>
      <c r="AF28" s="867">
        <v>40</v>
      </c>
      <c r="AG28" s="865"/>
      <c r="AH28" s="865"/>
      <c r="AI28" s="865"/>
      <c r="AJ28" s="868"/>
      <c r="AK28" s="869">
        <v>78</v>
      </c>
      <c r="AL28" s="860"/>
      <c r="AM28" s="860"/>
      <c r="AN28" s="860"/>
      <c r="AO28" s="860"/>
      <c r="AP28" s="860" t="s">
        <v>516</v>
      </c>
      <c r="AQ28" s="860"/>
      <c r="AR28" s="860"/>
      <c r="AS28" s="860"/>
      <c r="AT28" s="860"/>
      <c r="AU28" s="860" t="s">
        <v>516</v>
      </c>
      <c r="AV28" s="860"/>
      <c r="AW28" s="860"/>
      <c r="AX28" s="860"/>
      <c r="AY28" s="860"/>
      <c r="AZ28" s="861" t="s">
        <v>516</v>
      </c>
      <c r="BA28" s="861"/>
      <c r="BB28" s="861"/>
      <c r="BC28" s="861"/>
      <c r="BD28" s="861"/>
      <c r="BE28" s="862"/>
      <c r="BF28" s="862"/>
      <c r="BG28" s="862"/>
      <c r="BH28" s="862"/>
      <c r="BI28" s="863"/>
      <c r="BJ28" s="252"/>
      <c r="BK28" s="252"/>
      <c r="BL28" s="252"/>
      <c r="BM28" s="252"/>
      <c r="BN28" s="252"/>
      <c r="BO28" s="265"/>
      <c r="BP28" s="265"/>
      <c r="BQ28" s="262">
        <v>22</v>
      </c>
      <c r="BR28" s="263"/>
      <c r="BS28" s="810"/>
      <c r="BT28" s="811"/>
      <c r="BU28" s="811"/>
      <c r="BV28" s="811"/>
      <c r="BW28" s="811"/>
      <c r="BX28" s="811"/>
      <c r="BY28" s="811"/>
      <c r="BZ28" s="811"/>
      <c r="CA28" s="811"/>
      <c r="CB28" s="811"/>
      <c r="CC28" s="811"/>
      <c r="CD28" s="811"/>
      <c r="CE28" s="811"/>
      <c r="CF28" s="811"/>
      <c r="CG28" s="812"/>
      <c r="CH28" s="823"/>
      <c r="CI28" s="824"/>
      <c r="CJ28" s="824"/>
      <c r="CK28" s="824"/>
      <c r="CL28" s="825"/>
      <c r="CM28" s="823"/>
      <c r="CN28" s="824"/>
      <c r="CO28" s="824"/>
      <c r="CP28" s="824"/>
      <c r="CQ28" s="825"/>
      <c r="CR28" s="823"/>
      <c r="CS28" s="824"/>
      <c r="CT28" s="824"/>
      <c r="CU28" s="824"/>
      <c r="CV28" s="825"/>
      <c r="CW28" s="823"/>
      <c r="CX28" s="824"/>
      <c r="CY28" s="824"/>
      <c r="CZ28" s="824"/>
      <c r="DA28" s="825"/>
      <c r="DB28" s="823"/>
      <c r="DC28" s="824"/>
      <c r="DD28" s="824"/>
      <c r="DE28" s="824"/>
      <c r="DF28" s="825"/>
      <c r="DG28" s="823"/>
      <c r="DH28" s="824"/>
      <c r="DI28" s="824"/>
      <c r="DJ28" s="824"/>
      <c r="DK28" s="825"/>
      <c r="DL28" s="823"/>
      <c r="DM28" s="824"/>
      <c r="DN28" s="824"/>
      <c r="DO28" s="824"/>
      <c r="DP28" s="825"/>
      <c r="DQ28" s="823"/>
      <c r="DR28" s="824"/>
      <c r="DS28" s="824"/>
      <c r="DT28" s="824"/>
      <c r="DU28" s="825"/>
      <c r="DV28" s="826"/>
      <c r="DW28" s="827"/>
      <c r="DX28" s="827"/>
      <c r="DY28" s="827"/>
      <c r="DZ28" s="828"/>
      <c r="EA28" s="246"/>
    </row>
    <row r="29" spans="1:131" s="247" customFormat="1" ht="26.25" customHeight="1">
      <c r="A29" s="266">
        <v>2</v>
      </c>
      <c r="B29" s="797" t="s">
        <v>402</v>
      </c>
      <c r="C29" s="798"/>
      <c r="D29" s="798"/>
      <c r="E29" s="798"/>
      <c r="F29" s="798"/>
      <c r="G29" s="798"/>
      <c r="H29" s="798"/>
      <c r="I29" s="798"/>
      <c r="J29" s="798"/>
      <c r="K29" s="798"/>
      <c r="L29" s="798"/>
      <c r="M29" s="798"/>
      <c r="N29" s="798"/>
      <c r="O29" s="798"/>
      <c r="P29" s="799"/>
      <c r="Q29" s="800">
        <v>699</v>
      </c>
      <c r="R29" s="801"/>
      <c r="S29" s="801"/>
      <c r="T29" s="801"/>
      <c r="U29" s="801"/>
      <c r="V29" s="801">
        <v>673</v>
      </c>
      <c r="W29" s="801"/>
      <c r="X29" s="801"/>
      <c r="Y29" s="801"/>
      <c r="Z29" s="801"/>
      <c r="AA29" s="801">
        <v>26</v>
      </c>
      <c r="AB29" s="801"/>
      <c r="AC29" s="801"/>
      <c r="AD29" s="801"/>
      <c r="AE29" s="802"/>
      <c r="AF29" s="803">
        <v>26</v>
      </c>
      <c r="AG29" s="804"/>
      <c r="AH29" s="804"/>
      <c r="AI29" s="804"/>
      <c r="AJ29" s="805"/>
      <c r="AK29" s="872">
        <v>143</v>
      </c>
      <c r="AL29" s="873"/>
      <c r="AM29" s="873"/>
      <c r="AN29" s="873"/>
      <c r="AO29" s="873"/>
      <c r="AP29" s="873" t="s">
        <v>516</v>
      </c>
      <c r="AQ29" s="873"/>
      <c r="AR29" s="873"/>
      <c r="AS29" s="873"/>
      <c r="AT29" s="873"/>
      <c r="AU29" s="873" t="s">
        <v>516</v>
      </c>
      <c r="AV29" s="873"/>
      <c r="AW29" s="873"/>
      <c r="AX29" s="873"/>
      <c r="AY29" s="873"/>
      <c r="AZ29" s="874" t="s">
        <v>516</v>
      </c>
      <c r="BA29" s="874"/>
      <c r="BB29" s="874"/>
      <c r="BC29" s="874"/>
      <c r="BD29" s="874"/>
      <c r="BE29" s="870"/>
      <c r="BF29" s="870"/>
      <c r="BG29" s="870"/>
      <c r="BH29" s="870"/>
      <c r="BI29" s="871"/>
      <c r="BJ29" s="252"/>
      <c r="BK29" s="252"/>
      <c r="BL29" s="252"/>
      <c r="BM29" s="252"/>
      <c r="BN29" s="252"/>
      <c r="BO29" s="265"/>
      <c r="BP29" s="265"/>
      <c r="BQ29" s="262">
        <v>23</v>
      </c>
      <c r="BR29" s="263"/>
      <c r="BS29" s="810"/>
      <c r="BT29" s="811"/>
      <c r="BU29" s="811"/>
      <c r="BV29" s="811"/>
      <c r="BW29" s="811"/>
      <c r="BX29" s="811"/>
      <c r="BY29" s="811"/>
      <c r="BZ29" s="811"/>
      <c r="CA29" s="811"/>
      <c r="CB29" s="811"/>
      <c r="CC29" s="811"/>
      <c r="CD29" s="811"/>
      <c r="CE29" s="811"/>
      <c r="CF29" s="811"/>
      <c r="CG29" s="812"/>
      <c r="CH29" s="823"/>
      <c r="CI29" s="824"/>
      <c r="CJ29" s="824"/>
      <c r="CK29" s="824"/>
      <c r="CL29" s="825"/>
      <c r="CM29" s="823"/>
      <c r="CN29" s="824"/>
      <c r="CO29" s="824"/>
      <c r="CP29" s="824"/>
      <c r="CQ29" s="825"/>
      <c r="CR29" s="823"/>
      <c r="CS29" s="824"/>
      <c r="CT29" s="824"/>
      <c r="CU29" s="824"/>
      <c r="CV29" s="825"/>
      <c r="CW29" s="823"/>
      <c r="CX29" s="824"/>
      <c r="CY29" s="824"/>
      <c r="CZ29" s="824"/>
      <c r="DA29" s="825"/>
      <c r="DB29" s="823"/>
      <c r="DC29" s="824"/>
      <c r="DD29" s="824"/>
      <c r="DE29" s="824"/>
      <c r="DF29" s="825"/>
      <c r="DG29" s="823"/>
      <c r="DH29" s="824"/>
      <c r="DI29" s="824"/>
      <c r="DJ29" s="824"/>
      <c r="DK29" s="825"/>
      <c r="DL29" s="823"/>
      <c r="DM29" s="824"/>
      <c r="DN29" s="824"/>
      <c r="DO29" s="824"/>
      <c r="DP29" s="825"/>
      <c r="DQ29" s="823"/>
      <c r="DR29" s="824"/>
      <c r="DS29" s="824"/>
      <c r="DT29" s="824"/>
      <c r="DU29" s="825"/>
      <c r="DV29" s="826"/>
      <c r="DW29" s="827"/>
      <c r="DX29" s="827"/>
      <c r="DY29" s="827"/>
      <c r="DZ29" s="828"/>
      <c r="EA29" s="246"/>
    </row>
    <row r="30" spans="1:131" s="247" customFormat="1" ht="26.25" customHeight="1">
      <c r="A30" s="266">
        <v>3</v>
      </c>
      <c r="B30" s="797" t="s">
        <v>403</v>
      </c>
      <c r="C30" s="798"/>
      <c r="D30" s="798"/>
      <c r="E30" s="798"/>
      <c r="F30" s="798"/>
      <c r="G30" s="798"/>
      <c r="H30" s="798"/>
      <c r="I30" s="798"/>
      <c r="J30" s="798"/>
      <c r="K30" s="798"/>
      <c r="L30" s="798"/>
      <c r="M30" s="798"/>
      <c r="N30" s="798"/>
      <c r="O30" s="798"/>
      <c r="P30" s="799"/>
      <c r="Q30" s="800">
        <v>92</v>
      </c>
      <c r="R30" s="801"/>
      <c r="S30" s="801"/>
      <c r="T30" s="801"/>
      <c r="U30" s="801"/>
      <c r="V30" s="801">
        <v>91</v>
      </c>
      <c r="W30" s="801"/>
      <c r="X30" s="801"/>
      <c r="Y30" s="801"/>
      <c r="Z30" s="801"/>
      <c r="AA30" s="801">
        <v>0</v>
      </c>
      <c r="AB30" s="801"/>
      <c r="AC30" s="801"/>
      <c r="AD30" s="801"/>
      <c r="AE30" s="802"/>
      <c r="AF30" s="803">
        <v>0</v>
      </c>
      <c r="AG30" s="804"/>
      <c r="AH30" s="804"/>
      <c r="AI30" s="804"/>
      <c r="AJ30" s="805"/>
      <c r="AK30" s="872">
        <v>25</v>
      </c>
      <c r="AL30" s="873"/>
      <c r="AM30" s="873"/>
      <c r="AN30" s="873"/>
      <c r="AO30" s="873"/>
      <c r="AP30" s="873" t="s">
        <v>516</v>
      </c>
      <c r="AQ30" s="873"/>
      <c r="AR30" s="873"/>
      <c r="AS30" s="873"/>
      <c r="AT30" s="873"/>
      <c r="AU30" s="873" t="s">
        <v>516</v>
      </c>
      <c r="AV30" s="873"/>
      <c r="AW30" s="873"/>
      <c r="AX30" s="873"/>
      <c r="AY30" s="873"/>
      <c r="AZ30" s="874" t="s">
        <v>516</v>
      </c>
      <c r="BA30" s="874"/>
      <c r="BB30" s="874"/>
      <c r="BC30" s="874"/>
      <c r="BD30" s="874"/>
      <c r="BE30" s="870"/>
      <c r="BF30" s="870"/>
      <c r="BG30" s="870"/>
      <c r="BH30" s="870"/>
      <c r="BI30" s="871"/>
      <c r="BJ30" s="252"/>
      <c r="BK30" s="252"/>
      <c r="BL30" s="252"/>
      <c r="BM30" s="252"/>
      <c r="BN30" s="252"/>
      <c r="BO30" s="265"/>
      <c r="BP30" s="265"/>
      <c r="BQ30" s="262">
        <v>24</v>
      </c>
      <c r="BR30" s="263"/>
      <c r="BS30" s="810"/>
      <c r="BT30" s="811"/>
      <c r="BU30" s="811"/>
      <c r="BV30" s="811"/>
      <c r="BW30" s="811"/>
      <c r="BX30" s="811"/>
      <c r="BY30" s="811"/>
      <c r="BZ30" s="811"/>
      <c r="CA30" s="811"/>
      <c r="CB30" s="811"/>
      <c r="CC30" s="811"/>
      <c r="CD30" s="811"/>
      <c r="CE30" s="811"/>
      <c r="CF30" s="811"/>
      <c r="CG30" s="812"/>
      <c r="CH30" s="823"/>
      <c r="CI30" s="824"/>
      <c r="CJ30" s="824"/>
      <c r="CK30" s="824"/>
      <c r="CL30" s="825"/>
      <c r="CM30" s="823"/>
      <c r="CN30" s="824"/>
      <c r="CO30" s="824"/>
      <c r="CP30" s="824"/>
      <c r="CQ30" s="825"/>
      <c r="CR30" s="823"/>
      <c r="CS30" s="824"/>
      <c r="CT30" s="824"/>
      <c r="CU30" s="824"/>
      <c r="CV30" s="825"/>
      <c r="CW30" s="823"/>
      <c r="CX30" s="824"/>
      <c r="CY30" s="824"/>
      <c r="CZ30" s="824"/>
      <c r="DA30" s="825"/>
      <c r="DB30" s="823"/>
      <c r="DC30" s="824"/>
      <c r="DD30" s="824"/>
      <c r="DE30" s="824"/>
      <c r="DF30" s="825"/>
      <c r="DG30" s="823"/>
      <c r="DH30" s="824"/>
      <c r="DI30" s="824"/>
      <c r="DJ30" s="824"/>
      <c r="DK30" s="825"/>
      <c r="DL30" s="823"/>
      <c r="DM30" s="824"/>
      <c r="DN30" s="824"/>
      <c r="DO30" s="824"/>
      <c r="DP30" s="825"/>
      <c r="DQ30" s="823"/>
      <c r="DR30" s="824"/>
      <c r="DS30" s="824"/>
      <c r="DT30" s="824"/>
      <c r="DU30" s="825"/>
      <c r="DV30" s="826"/>
      <c r="DW30" s="827"/>
      <c r="DX30" s="827"/>
      <c r="DY30" s="827"/>
      <c r="DZ30" s="828"/>
      <c r="EA30" s="246"/>
    </row>
    <row r="31" spans="1:131" s="247" customFormat="1" ht="26.25" customHeight="1">
      <c r="A31" s="266">
        <v>4</v>
      </c>
      <c r="B31" s="797" t="s">
        <v>404</v>
      </c>
      <c r="C31" s="798"/>
      <c r="D31" s="798"/>
      <c r="E31" s="798"/>
      <c r="F31" s="798"/>
      <c r="G31" s="798"/>
      <c r="H31" s="798"/>
      <c r="I31" s="798"/>
      <c r="J31" s="798"/>
      <c r="K31" s="798"/>
      <c r="L31" s="798"/>
      <c r="M31" s="798"/>
      <c r="N31" s="798"/>
      <c r="O31" s="798"/>
      <c r="P31" s="799"/>
      <c r="Q31" s="800">
        <v>84</v>
      </c>
      <c r="R31" s="801"/>
      <c r="S31" s="801"/>
      <c r="T31" s="801"/>
      <c r="U31" s="801"/>
      <c r="V31" s="801">
        <v>84</v>
      </c>
      <c r="W31" s="801"/>
      <c r="X31" s="801"/>
      <c r="Y31" s="801"/>
      <c r="Z31" s="801"/>
      <c r="AA31" s="801">
        <v>1</v>
      </c>
      <c r="AB31" s="801"/>
      <c r="AC31" s="801"/>
      <c r="AD31" s="801"/>
      <c r="AE31" s="802"/>
      <c r="AF31" s="803">
        <v>1</v>
      </c>
      <c r="AG31" s="804"/>
      <c r="AH31" s="804"/>
      <c r="AI31" s="804"/>
      <c r="AJ31" s="805"/>
      <c r="AK31" s="872">
        <v>62</v>
      </c>
      <c r="AL31" s="873"/>
      <c r="AM31" s="873"/>
      <c r="AN31" s="873"/>
      <c r="AO31" s="873"/>
      <c r="AP31" s="873">
        <v>81</v>
      </c>
      <c r="AQ31" s="873"/>
      <c r="AR31" s="873"/>
      <c r="AS31" s="873"/>
      <c r="AT31" s="873"/>
      <c r="AU31" s="873">
        <v>76</v>
      </c>
      <c r="AV31" s="873"/>
      <c r="AW31" s="873"/>
      <c r="AX31" s="873"/>
      <c r="AY31" s="873"/>
      <c r="AZ31" s="874" t="s">
        <v>516</v>
      </c>
      <c r="BA31" s="874"/>
      <c r="BB31" s="874"/>
      <c r="BC31" s="874"/>
      <c r="BD31" s="874"/>
      <c r="BE31" s="870" t="s">
        <v>405</v>
      </c>
      <c r="BF31" s="870"/>
      <c r="BG31" s="870"/>
      <c r="BH31" s="870"/>
      <c r="BI31" s="871"/>
      <c r="BJ31" s="252"/>
      <c r="BK31" s="252"/>
      <c r="BL31" s="252"/>
      <c r="BM31" s="252"/>
      <c r="BN31" s="252"/>
      <c r="BO31" s="265"/>
      <c r="BP31" s="265"/>
      <c r="BQ31" s="262">
        <v>25</v>
      </c>
      <c r="BR31" s="263"/>
      <c r="BS31" s="810"/>
      <c r="BT31" s="811"/>
      <c r="BU31" s="811"/>
      <c r="BV31" s="811"/>
      <c r="BW31" s="811"/>
      <c r="BX31" s="811"/>
      <c r="BY31" s="811"/>
      <c r="BZ31" s="811"/>
      <c r="CA31" s="811"/>
      <c r="CB31" s="811"/>
      <c r="CC31" s="811"/>
      <c r="CD31" s="811"/>
      <c r="CE31" s="811"/>
      <c r="CF31" s="811"/>
      <c r="CG31" s="812"/>
      <c r="CH31" s="823"/>
      <c r="CI31" s="824"/>
      <c r="CJ31" s="824"/>
      <c r="CK31" s="824"/>
      <c r="CL31" s="825"/>
      <c r="CM31" s="823"/>
      <c r="CN31" s="824"/>
      <c r="CO31" s="824"/>
      <c r="CP31" s="824"/>
      <c r="CQ31" s="825"/>
      <c r="CR31" s="823"/>
      <c r="CS31" s="824"/>
      <c r="CT31" s="824"/>
      <c r="CU31" s="824"/>
      <c r="CV31" s="825"/>
      <c r="CW31" s="823"/>
      <c r="CX31" s="824"/>
      <c r="CY31" s="824"/>
      <c r="CZ31" s="824"/>
      <c r="DA31" s="825"/>
      <c r="DB31" s="823"/>
      <c r="DC31" s="824"/>
      <c r="DD31" s="824"/>
      <c r="DE31" s="824"/>
      <c r="DF31" s="825"/>
      <c r="DG31" s="823"/>
      <c r="DH31" s="824"/>
      <c r="DI31" s="824"/>
      <c r="DJ31" s="824"/>
      <c r="DK31" s="825"/>
      <c r="DL31" s="823"/>
      <c r="DM31" s="824"/>
      <c r="DN31" s="824"/>
      <c r="DO31" s="824"/>
      <c r="DP31" s="825"/>
      <c r="DQ31" s="823"/>
      <c r="DR31" s="824"/>
      <c r="DS31" s="824"/>
      <c r="DT31" s="824"/>
      <c r="DU31" s="825"/>
      <c r="DV31" s="826"/>
      <c r="DW31" s="827"/>
      <c r="DX31" s="827"/>
      <c r="DY31" s="827"/>
      <c r="DZ31" s="828"/>
      <c r="EA31" s="246"/>
    </row>
    <row r="32" spans="1:131" s="247" customFormat="1" ht="26.25" customHeight="1">
      <c r="A32" s="266">
        <v>5</v>
      </c>
      <c r="B32" s="797" t="s">
        <v>406</v>
      </c>
      <c r="C32" s="798"/>
      <c r="D32" s="798"/>
      <c r="E32" s="798"/>
      <c r="F32" s="798"/>
      <c r="G32" s="798"/>
      <c r="H32" s="798"/>
      <c r="I32" s="798"/>
      <c r="J32" s="798"/>
      <c r="K32" s="798"/>
      <c r="L32" s="798"/>
      <c r="M32" s="798"/>
      <c r="N32" s="798"/>
      <c r="O32" s="798"/>
      <c r="P32" s="799"/>
      <c r="Q32" s="800">
        <v>316</v>
      </c>
      <c r="R32" s="801"/>
      <c r="S32" s="801"/>
      <c r="T32" s="801"/>
      <c r="U32" s="801"/>
      <c r="V32" s="801">
        <v>316</v>
      </c>
      <c r="W32" s="801"/>
      <c r="X32" s="801"/>
      <c r="Y32" s="801"/>
      <c r="Z32" s="801"/>
      <c r="AA32" s="801">
        <v>1</v>
      </c>
      <c r="AB32" s="801"/>
      <c r="AC32" s="801"/>
      <c r="AD32" s="801"/>
      <c r="AE32" s="802"/>
      <c r="AF32" s="803">
        <v>1</v>
      </c>
      <c r="AG32" s="804"/>
      <c r="AH32" s="804"/>
      <c r="AI32" s="804"/>
      <c r="AJ32" s="805"/>
      <c r="AK32" s="872">
        <v>190</v>
      </c>
      <c r="AL32" s="873"/>
      <c r="AM32" s="873"/>
      <c r="AN32" s="873"/>
      <c r="AO32" s="873"/>
      <c r="AP32" s="873">
        <v>1178</v>
      </c>
      <c r="AQ32" s="873"/>
      <c r="AR32" s="873"/>
      <c r="AS32" s="873"/>
      <c r="AT32" s="873"/>
      <c r="AU32" s="873">
        <v>1178</v>
      </c>
      <c r="AV32" s="873"/>
      <c r="AW32" s="873"/>
      <c r="AX32" s="873"/>
      <c r="AY32" s="873"/>
      <c r="AZ32" s="874" t="s">
        <v>516</v>
      </c>
      <c r="BA32" s="874"/>
      <c r="BB32" s="874"/>
      <c r="BC32" s="874"/>
      <c r="BD32" s="874"/>
      <c r="BE32" s="870" t="s">
        <v>407</v>
      </c>
      <c r="BF32" s="870"/>
      <c r="BG32" s="870"/>
      <c r="BH32" s="870"/>
      <c r="BI32" s="871"/>
      <c r="BJ32" s="252"/>
      <c r="BK32" s="252"/>
      <c r="BL32" s="252"/>
      <c r="BM32" s="252"/>
      <c r="BN32" s="252"/>
      <c r="BO32" s="265"/>
      <c r="BP32" s="265"/>
      <c r="BQ32" s="262">
        <v>26</v>
      </c>
      <c r="BR32" s="263"/>
      <c r="BS32" s="810"/>
      <c r="BT32" s="811"/>
      <c r="BU32" s="811"/>
      <c r="BV32" s="811"/>
      <c r="BW32" s="811"/>
      <c r="BX32" s="811"/>
      <c r="BY32" s="811"/>
      <c r="BZ32" s="811"/>
      <c r="CA32" s="811"/>
      <c r="CB32" s="811"/>
      <c r="CC32" s="811"/>
      <c r="CD32" s="811"/>
      <c r="CE32" s="811"/>
      <c r="CF32" s="811"/>
      <c r="CG32" s="812"/>
      <c r="CH32" s="823"/>
      <c r="CI32" s="824"/>
      <c r="CJ32" s="824"/>
      <c r="CK32" s="824"/>
      <c r="CL32" s="825"/>
      <c r="CM32" s="823"/>
      <c r="CN32" s="824"/>
      <c r="CO32" s="824"/>
      <c r="CP32" s="824"/>
      <c r="CQ32" s="825"/>
      <c r="CR32" s="823"/>
      <c r="CS32" s="824"/>
      <c r="CT32" s="824"/>
      <c r="CU32" s="824"/>
      <c r="CV32" s="825"/>
      <c r="CW32" s="823"/>
      <c r="CX32" s="824"/>
      <c r="CY32" s="824"/>
      <c r="CZ32" s="824"/>
      <c r="DA32" s="825"/>
      <c r="DB32" s="823"/>
      <c r="DC32" s="824"/>
      <c r="DD32" s="824"/>
      <c r="DE32" s="824"/>
      <c r="DF32" s="825"/>
      <c r="DG32" s="823"/>
      <c r="DH32" s="824"/>
      <c r="DI32" s="824"/>
      <c r="DJ32" s="824"/>
      <c r="DK32" s="825"/>
      <c r="DL32" s="823"/>
      <c r="DM32" s="824"/>
      <c r="DN32" s="824"/>
      <c r="DO32" s="824"/>
      <c r="DP32" s="825"/>
      <c r="DQ32" s="823"/>
      <c r="DR32" s="824"/>
      <c r="DS32" s="824"/>
      <c r="DT32" s="824"/>
      <c r="DU32" s="825"/>
      <c r="DV32" s="826"/>
      <c r="DW32" s="827"/>
      <c r="DX32" s="827"/>
      <c r="DY32" s="827"/>
      <c r="DZ32" s="828"/>
      <c r="EA32" s="246"/>
    </row>
    <row r="33" spans="1:131" s="247" customFormat="1" ht="26.25" customHeight="1">
      <c r="A33" s="266">
        <v>6</v>
      </c>
      <c r="B33" s="797"/>
      <c r="C33" s="798"/>
      <c r="D33" s="798"/>
      <c r="E33" s="798"/>
      <c r="F33" s="798"/>
      <c r="G33" s="798"/>
      <c r="H33" s="798"/>
      <c r="I33" s="798"/>
      <c r="J33" s="798"/>
      <c r="K33" s="798"/>
      <c r="L33" s="798"/>
      <c r="M33" s="798"/>
      <c r="N33" s="798"/>
      <c r="O33" s="798"/>
      <c r="P33" s="799"/>
      <c r="Q33" s="800"/>
      <c r="R33" s="801"/>
      <c r="S33" s="801"/>
      <c r="T33" s="801"/>
      <c r="U33" s="801"/>
      <c r="V33" s="801"/>
      <c r="W33" s="801"/>
      <c r="X33" s="801"/>
      <c r="Y33" s="801"/>
      <c r="Z33" s="801"/>
      <c r="AA33" s="801"/>
      <c r="AB33" s="801"/>
      <c r="AC33" s="801"/>
      <c r="AD33" s="801"/>
      <c r="AE33" s="802"/>
      <c r="AF33" s="803"/>
      <c r="AG33" s="804"/>
      <c r="AH33" s="804"/>
      <c r="AI33" s="804"/>
      <c r="AJ33" s="805"/>
      <c r="AK33" s="872"/>
      <c r="AL33" s="873"/>
      <c r="AM33" s="873"/>
      <c r="AN33" s="873"/>
      <c r="AO33" s="873"/>
      <c r="AP33" s="873"/>
      <c r="AQ33" s="873"/>
      <c r="AR33" s="873"/>
      <c r="AS33" s="873"/>
      <c r="AT33" s="873"/>
      <c r="AU33" s="873"/>
      <c r="AV33" s="873"/>
      <c r="AW33" s="873"/>
      <c r="AX33" s="873"/>
      <c r="AY33" s="873"/>
      <c r="AZ33" s="874"/>
      <c r="BA33" s="874"/>
      <c r="BB33" s="874"/>
      <c r="BC33" s="874"/>
      <c r="BD33" s="874"/>
      <c r="BE33" s="870"/>
      <c r="BF33" s="870"/>
      <c r="BG33" s="870"/>
      <c r="BH33" s="870"/>
      <c r="BI33" s="871"/>
      <c r="BJ33" s="252"/>
      <c r="BK33" s="252"/>
      <c r="BL33" s="252"/>
      <c r="BM33" s="252"/>
      <c r="BN33" s="252"/>
      <c r="BO33" s="265"/>
      <c r="BP33" s="265"/>
      <c r="BQ33" s="262">
        <v>27</v>
      </c>
      <c r="BR33" s="263"/>
      <c r="BS33" s="810"/>
      <c r="BT33" s="811"/>
      <c r="BU33" s="811"/>
      <c r="BV33" s="811"/>
      <c r="BW33" s="811"/>
      <c r="BX33" s="811"/>
      <c r="BY33" s="811"/>
      <c r="BZ33" s="811"/>
      <c r="CA33" s="811"/>
      <c r="CB33" s="811"/>
      <c r="CC33" s="811"/>
      <c r="CD33" s="811"/>
      <c r="CE33" s="811"/>
      <c r="CF33" s="811"/>
      <c r="CG33" s="812"/>
      <c r="CH33" s="823"/>
      <c r="CI33" s="824"/>
      <c r="CJ33" s="824"/>
      <c r="CK33" s="824"/>
      <c r="CL33" s="825"/>
      <c r="CM33" s="823"/>
      <c r="CN33" s="824"/>
      <c r="CO33" s="824"/>
      <c r="CP33" s="824"/>
      <c r="CQ33" s="825"/>
      <c r="CR33" s="823"/>
      <c r="CS33" s="824"/>
      <c r="CT33" s="824"/>
      <c r="CU33" s="824"/>
      <c r="CV33" s="825"/>
      <c r="CW33" s="823"/>
      <c r="CX33" s="824"/>
      <c r="CY33" s="824"/>
      <c r="CZ33" s="824"/>
      <c r="DA33" s="825"/>
      <c r="DB33" s="823"/>
      <c r="DC33" s="824"/>
      <c r="DD33" s="824"/>
      <c r="DE33" s="824"/>
      <c r="DF33" s="825"/>
      <c r="DG33" s="823"/>
      <c r="DH33" s="824"/>
      <c r="DI33" s="824"/>
      <c r="DJ33" s="824"/>
      <c r="DK33" s="825"/>
      <c r="DL33" s="823"/>
      <c r="DM33" s="824"/>
      <c r="DN33" s="824"/>
      <c r="DO33" s="824"/>
      <c r="DP33" s="825"/>
      <c r="DQ33" s="823"/>
      <c r="DR33" s="824"/>
      <c r="DS33" s="824"/>
      <c r="DT33" s="824"/>
      <c r="DU33" s="825"/>
      <c r="DV33" s="826"/>
      <c r="DW33" s="827"/>
      <c r="DX33" s="827"/>
      <c r="DY33" s="827"/>
      <c r="DZ33" s="828"/>
      <c r="EA33" s="246"/>
    </row>
    <row r="34" spans="1:131" s="247" customFormat="1" ht="26.25" customHeight="1">
      <c r="A34" s="266">
        <v>7</v>
      </c>
      <c r="B34" s="797"/>
      <c r="C34" s="798"/>
      <c r="D34" s="798"/>
      <c r="E34" s="798"/>
      <c r="F34" s="798"/>
      <c r="G34" s="798"/>
      <c r="H34" s="798"/>
      <c r="I34" s="798"/>
      <c r="J34" s="798"/>
      <c r="K34" s="798"/>
      <c r="L34" s="798"/>
      <c r="M34" s="798"/>
      <c r="N34" s="798"/>
      <c r="O34" s="798"/>
      <c r="P34" s="799"/>
      <c r="Q34" s="800"/>
      <c r="R34" s="801"/>
      <c r="S34" s="801"/>
      <c r="T34" s="801"/>
      <c r="U34" s="801"/>
      <c r="V34" s="801"/>
      <c r="W34" s="801"/>
      <c r="X34" s="801"/>
      <c r="Y34" s="801"/>
      <c r="Z34" s="801"/>
      <c r="AA34" s="801"/>
      <c r="AB34" s="801"/>
      <c r="AC34" s="801"/>
      <c r="AD34" s="801"/>
      <c r="AE34" s="802"/>
      <c r="AF34" s="803"/>
      <c r="AG34" s="804"/>
      <c r="AH34" s="804"/>
      <c r="AI34" s="804"/>
      <c r="AJ34" s="805"/>
      <c r="AK34" s="872"/>
      <c r="AL34" s="873"/>
      <c r="AM34" s="873"/>
      <c r="AN34" s="873"/>
      <c r="AO34" s="873"/>
      <c r="AP34" s="873"/>
      <c r="AQ34" s="873"/>
      <c r="AR34" s="873"/>
      <c r="AS34" s="873"/>
      <c r="AT34" s="873"/>
      <c r="AU34" s="873"/>
      <c r="AV34" s="873"/>
      <c r="AW34" s="873"/>
      <c r="AX34" s="873"/>
      <c r="AY34" s="873"/>
      <c r="AZ34" s="874"/>
      <c r="BA34" s="874"/>
      <c r="BB34" s="874"/>
      <c r="BC34" s="874"/>
      <c r="BD34" s="874"/>
      <c r="BE34" s="870"/>
      <c r="BF34" s="870"/>
      <c r="BG34" s="870"/>
      <c r="BH34" s="870"/>
      <c r="BI34" s="871"/>
      <c r="BJ34" s="252"/>
      <c r="BK34" s="252"/>
      <c r="BL34" s="252"/>
      <c r="BM34" s="252"/>
      <c r="BN34" s="252"/>
      <c r="BO34" s="265"/>
      <c r="BP34" s="265"/>
      <c r="BQ34" s="262">
        <v>28</v>
      </c>
      <c r="BR34" s="263"/>
      <c r="BS34" s="810"/>
      <c r="BT34" s="811"/>
      <c r="BU34" s="811"/>
      <c r="BV34" s="811"/>
      <c r="BW34" s="811"/>
      <c r="BX34" s="811"/>
      <c r="BY34" s="811"/>
      <c r="BZ34" s="811"/>
      <c r="CA34" s="811"/>
      <c r="CB34" s="811"/>
      <c r="CC34" s="811"/>
      <c r="CD34" s="811"/>
      <c r="CE34" s="811"/>
      <c r="CF34" s="811"/>
      <c r="CG34" s="812"/>
      <c r="CH34" s="823"/>
      <c r="CI34" s="824"/>
      <c r="CJ34" s="824"/>
      <c r="CK34" s="824"/>
      <c r="CL34" s="825"/>
      <c r="CM34" s="823"/>
      <c r="CN34" s="824"/>
      <c r="CO34" s="824"/>
      <c r="CP34" s="824"/>
      <c r="CQ34" s="825"/>
      <c r="CR34" s="823"/>
      <c r="CS34" s="824"/>
      <c r="CT34" s="824"/>
      <c r="CU34" s="824"/>
      <c r="CV34" s="825"/>
      <c r="CW34" s="823"/>
      <c r="CX34" s="824"/>
      <c r="CY34" s="824"/>
      <c r="CZ34" s="824"/>
      <c r="DA34" s="825"/>
      <c r="DB34" s="823"/>
      <c r="DC34" s="824"/>
      <c r="DD34" s="824"/>
      <c r="DE34" s="824"/>
      <c r="DF34" s="825"/>
      <c r="DG34" s="823"/>
      <c r="DH34" s="824"/>
      <c r="DI34" s="824"/>
      <c r="DJ34" s="824"/>
      <c r="DK34" s="825"/>
      <c r="DL34" s="823"/>
      <c r="DM34" s="824"/>
      <c r="DN34" s="824"/>
      <c r="DO34" s="824"/>
      <c r="DP34" s="825"/>
      <c r="DQ34" s="823"/>
      <c r="DR34" s="824"/>
      <c r="DS34" s="824"/>
      <c r="DT34" s="824"/>
      <c r="DU34" s="825"/>
      <c r="DV34" s="826"/>
      <c r="DW34" s="827"/>
      <c r="DX34" s="827"/>
      <c r="DY34" s="827"/>
      <c r="DZ34" s="828"/>
      <c r="EA34" s="246"/>
    </row>
    <row r="35" spans="1:131" s="247" customFormat="1" ht="26.25" customHeight="1">
      <c r="A35" s="266">
        <v>8</v>
      </c>
      <c r="B35" s="797"/>
      <c r="C35" s="798"/>
      <c r="D35" s="798"/>
      <c r="E35" s="798"/>
      <c r="F35" s="798"/>
      <c r="G35" s="798"/>
      <c r="H35" s="798"/>
      <c r="I35" s="798"/>
      <c r="J35" s="798"/>
      <c r="K35" s="798"/>
      <c r="L35" s="798"/>
      <c r="M35" s="798"/>
      <c r="N35" s="798"/>
      <c r="O35" s="798"/>
      <c r="P35" s="799"/>
      <c r="Q35" s="800"/>
      <c r="R35" s="801"/>
      <c r="S35" s="801"/>
      <c r="T35" s="801"/>
      <c r="U35" s="801"/>
      <c r="V35" s="801"/>
      <c r="W35" s="801"/>
      <c r="X35" s="801"/>
      <c r="Y35" s="801"/>
      <c r="Z35" s="801"/>
      <c r="AA35" s="801"/>
      <c r="AB35" s="801"/>
      <c r="AC35" s="801"/>
      <c r="AD35" s="801"/>
      <c r="AE35" s="802"/>
      <c r="AF35" s="803"/>
      <c r="AG35" s="804"/>
      <c r="AH35" s="804"/>
      <c r="AI35" s="804"/>
      <c r="AJ35" s="805"/>
      <c r="AK35" s="872"/>
      <c r="AL35" s="873"/>
      <c r="AM35" s="873"/>
      <c r="AN35" s="873"/>
      <c r="AO35" s="873"/>
      <c r="AP35" s="873"/>
      <c r="AQ35" s="873"/>
      <c r="AR35" s="873"/>
      <c r="AS35" s="873"/>
      <c r="AT35" s="873"/>
      <c r="AU35" s="873"/>
      <c r="AV35" s="873"/>
      <c r="AW35" s="873"/>
      <c r="AX35" s="873"/>
      <c r="AY35" s="873"/>
      <c r="AZ35" s="874"/>
      <c r="BA35" s="874"/>
      <c r="BB35" s="874"/>
      <c r="BC35" s="874"/>
      <c r="BD35" s="874"/>
      <c r="BE35" s="870"/>
      <c r="BF35" s="870"/>
      <c r="BG35" s="870"/>
      <c r="BH35" s="870"/>
      <c r="BI35" s="871"/>
      <c r="BJ35" s="252"/>
      <c r="BK35" s="252"/>
      <c r="BL35" s="252"/>
      <c r="BM35" s="252"/>
      <c r="BN35" s="252"/>
      <c r="BO35" s="265"/>
      <c r="BP35" s="265"/>
      <c r="BQ35" s="262">
        <v>29</v>
      </c>
      <c r="BR35" s="263"/>
      <c r="BS35" s="810"/>
      <c r="BT35" s="811"/>
      <c r="BU35" s="811"/>
      <c r="BV35" s="811"/>
      <c r="BW35" s="811"/>
      <c r="BX35" s="811"/>
      <c r="BY35" s="811"/>
      <c r="BZ35" s="811"/>
      <c r="CA35" s="811"/>
      <c r="CB35" s="811"/>
      <c r="CC35" s="811"/>
      <c r="CD35" s="811"/>
      <c r="CE35" s="811"/>
      <c r="CF35" s="811"/>
      <c r="CG35" s="812"/>
      <c r="CH35" s="823"/>
      <c r="CI35" s="824"/>
      <c r="CJ35" s="824"/>
      <c r="CK35" s="824"/>
      <c r="CL35" s="825"/>
      <c r="CM35" s="823"/>
      <c r="CN35" s="824"/>
      <c r="CO35" s="824"/>
      <c r="CP35" s="824"/>
      <c r="CQ35" s="825"/>
      <c r="CR35" s="823"/>
      <c r="CS35" s="824"/>
      <c r="CT35" s="824"/>
      <c r="CU35" s="824"/>
      <c r="CV35" s="825"/>
      <c r="CW35" s="823"/>
      <c r="CX35" s="824"/>
      <c r="CY35" s="824"/>
      <c r="CZ35" s="824"/>
      <c r="DA35" s="825"/>
      <c r="DB35" s="823"/>
      <c r="DC35" s="824"/>
      <c r="DD35" s="824"/>
      <c r="DE35" s="824"/>
      <c r="DF35" s="825"/>
      <c r="DG35" s="823"/>
      <c r="DH35" s="824"/>
      <c r="DI35" s="824"/>
      <c r="DJ35" s="824"/>
      <c r="DK35" s="825"/>
      <c r="DL35" s="823"/>
      <c r="DM35" s="824"/>
      <c r="DN35" s="824"/>
      <c r="DO35" s="824"/>
      <c r="DP35" s="825"/>
      <c r="DQ35" s="823"/>
      <c r="DR35" s="824"/>
      <c r="DS35" s="824"/>
      <c r="DT35" s="824"/>
      <c r="DU35" s="825"/>
      <c r="DV35" s="826"/>
      <c r="DW35" s="827"/>
      <c r="DX35" s="827"/>
      <c r="DY35" s="827"/>
      <c r="DZ35" s="828"/>
      <c r="EA35" s="246"/>
    </row>
    <row r="36" spans="1:131" s="247" customFormat="1" ht="26.25" customHeight="1">
      <c r="A36" s="266">
        <v>9</v>
      </c>
      <c r="B36" s="797"/>
      <c r="C36" s="798"/>
      <c r="D36" s="798"/>
      <c r="E36" s="798"/>
      <c r="F36" s="798"/>
      <c r="G36" s="798"/>
      <c r="H36" s="798"/>
      <c r="I36" s="798"/>
      <c r="J36" s="798"/>
      <c r="K36" s="798"/>
      <c r="L36" s="798"/>
      <c r="M36" s="798"/>
      <c r="N36" s="798"/>
      <c r="O36" s="798"/>
      <c r="P36" s="799"/>
      <c r="Q36" s="800"/>
      <c r="R36" s="801"/>
      <c r="S36" s="801"/>
      <c r="T36" s="801"/>
      <c r="U36" s="801"/>
      <c r="V36" s="801"/>
      <c r="W36" s="801"/>
      <c r="X36" s="801"/>
      <c r="Y36" s="801"/>
      <c r="Z36" s="801"/>
      <c r="AA36" s="801"/>
      <c r="AB36" s="801"/>
      <c r="AC36" s="801"/>
      <c r="AD36" s="801"/>
      <c r="AE36" s="802"/>
      <c r="AF36" s="803"/>
      <c r="AG36" s="804"/>
      <c r="AH36" s="804"/>
      <c r="AI36" s="804"/>
      <c r="AJ36" s="805"/>
      <c r="AK36" s="872"/>
      <c r="AL36" s="873"/>
      <c r="AM36" s="873"/>
      <c r="AN36" s="873"/>
      <c r="AO36" s="873"/>
      <c r="AP36" s="873"/>
      <c r="AQ36" s="873"/>
      <c r="AR36" s="873"/>
      <c r="AS36" s="873"/>
      <c r="AT36" s="873"/>
      <c r="AU36" s="873"/>
      <c r="AV36" s="873"/>
      <c r="AW36" s="873"/>
      <c r="AX36" s="873"/>
      <c r="AY36" s="873"/>
      <c r="AZ36" s="874"/>
      <c r="BA36" s="874"/>
      <c r="BB36" s="874"/>
      <c r="BC36" s="874"/>
      <c r="BD36" s="874"/>
      <c r="BE36" s="870"/>
      <c r="BF36" s="870"/>
      <c r="BG36" s="870"/>
      <c r="BH36" s="870"/>
      <c r="BI36" s="871"/>
      <c r="BJ36" s="252"/>
      <c r="BK36" s="252"/>
      <c r="BL36" s="252"/>
      <c r="BM36" s="252"/>
      <c r="BN36" s="252"/>
      <c r="BO36" s="265"/>
      <c r="BP36" s="265"/>
      <c r="BQ36" s="262">
        <v>30</v>
      </c>
      <c r="BR36" s="263"/>
      <c r="BS36" s="810"/>
      <c r="BT36" s="811"/>
      <c r="BU36" s="811"/>
      <c r="BV36" s="811"/>
      <c r="BW36" s="811"/>
      <c r="BX36" s="811"/>
      <c r="BY36" s="811"/>
      <c r="BZ36" s="811"/>
      <c r="CA36" s="811"/>
      <c r="CB36" s="811"/>
      <c r="CC36" s="811"/>
      <c r="CD36" s="811"/>
      <c r="CE36" s="811"/>
      <c r="CF36" s="811"/>
      <c r="CG36" s="812"/>
      <c r="CH36" s="823"/>
      <c r="CI36" s="824"/>
      <c r="CJ36" s="824"/>
      <c r="CK36" s="824"/>
      <c r="CL36" s="825"/>
      <c r="CM36" s="823"/>
      <c r="CN36" s="824"/>
      <c r="CO36" s="824"/>
      <c r="CP36" s="824"/>
      <c r="CQ36" s="825"/>
      <c r="CR36" s="823"/>
      <c r="CS36" s="824"/>
      <c r="CT36" s="824"/>
      <c r="CU36" s="824"/>
      <c r="CV36" s="825"/>
      <c r="CW36" s="823"/>
      <c r="CX36" s="824"/>
      <c r="CY36" s="824"/>
      <c r="CZ36" s="824"/>
      <c r="DA36" s="825"/>
      <c r="DB36" s="823"/>
      <c r="DC36" s="824"/>
      <c r="DD36" s="824"/>
      <c r="DE36" s="824"/>
      <c r="DF36" s="825"/>
      <c r="DG36" s="823"/>
      <c r="DH36" s="824"/>
      <c r="DI36" s="824"/>
      <c r="DJ36" s="824"/>
      <c r="DK36" s="825"/>
      <c r="DL36" s="823"/>
      <c r="DM36" s="824"/>
      <c r="DN36" s="824"/>
      <c r="DO36" s="824"/>
      <c r="DP36" s="825"/>
      <c r="DQ36" s="823"/>
      <c r="DR36" s="824"/>
      <c r="DS36" s="824"/>
      <c r="DT36" s="824"/>
      <c r="DU36" s="825"/>
      <c r="DV36" s="826"/>
      <c r="DW36" s="827"/>
      <c r="DX36" s="827"/>
      <c r="DY36" s="827"/>
      <c r="DZ36" s="828"/>
      <c r="EA36" s="246"/>
    </row>
    <row r="37" spans="1:131" s="247" customFormat="1" ht="26.25" customHeight="1">
      <c r="A37" s="266">
        <v>10</v>
      </c>
      <c r="B37" s="797"/>
      <c r="C37" s="798"/>
      <c r="D37" s="798"/>
      <c r="E37" s="798"/>
      <c r="F37" s="798"/>
      <c r="G37" s="798"/>
      <c r="H37" s="798"/>
      <c r="I37" s="798"/>
      <c r="J37" s="798"/>
      <c r="K37" s="798"/>
      <c r="L37" s="798"/>
      <c r="M37" s="798"/>
      <c r="N37" s="798"/>
      <c r="O37" s="798"/>
      <c r="P37" s="799"/>
      <c r="Q37" s="800"/>
      <c r="R37" s="801"/>
      <c r="S37" s="801"/>
      <c r="T37" s="801"/>
      <c r="U37" s="801"/>
      <c r="V37" s="801"/>
      <c r="W37" s="801"/>
      <c r="X37" s="801"/>
      <c r="Y37" s="801"/>
      <c r="Z37" s="801"/>
      <c r="AA37" s="801"/>
      <c r="AB37" s="801"/>
      <c r="AC37" s="801"/>
      <c r="AD37" s="801"/>
      <c r="AE37" s="802"/>
      <c r="AF37" s="803"/>
      <c r="AG37" s="804"/>
      <c r="AH37" s="804"/>
      <c r="AI37" s="804"/>
      <c r="AJ37" s="805"/>
      <c r="AK37" s="872"/>
      <c r="AL37" s="873"/>
      <c r="AM37" s="873"/>
      <c r="AN37" s="873"/>
      <c r="AO37" s="873"/>
      <c r="AP37" s="873"/>
      <c r="AQ37" s="873"/>
      <c r="AR37" s="873"/>
      <c r="AS37" s="873"/>
      <c r="AT37" s="873"/>
      <c r="AU37" s="873"/>
      <c r="AV37" s="873"/>
      <c r="AW37" s="873"/>
      <c r="AX37" s="873"/>
      <c r="AY37" s="873"/>
      <c r="AZ37" s="874"/>
      <c r="BA37" s="874"/>
      <c r="BB37" s="874"/>
      <c r="BC37" s="874"/>
      <c r="BD37" s="874"/>
      <c r="BE37" s="870"/>
      <c r="BF37" s="870"/>
      <c r="BG37" s="870"/>
      <c r="BH37" s="870"/>
      <c r="BI37" s="871"/>
      <c r="BJ37" s="252"/>
      <c r="BK37" s="252"/>
      <c r="BL37" s="252"/>
      <c r="BM37" s="252"/>
      <c r="BN37" s="252"/>
      <c r="BO37" s="265"/>
      <c r="BP37" s="265"/>
      <c r="BQ37" s="262">
        <v>31</v>
      </c>
      <c r="BR37" s="263"/>
      <c r="BS37" s="810"/>
      <c r="BT37" s="811"/>
      <c r="BU37" s="811"/>
      <c r="BV37" s="811"/>
      <c r="BW37" s="811"/>
      <c r="BX37" s="811"/>
      <c r="BY37" s="811"/>
      <c r="BZ37" s="811"/>
      <c r="CA37" s="811"/>
      <c r="CB37" s="811"/>
      <c r="CC37" s="811"/>
      <c r="CD37" s="811"/>
      <c r="CE37" s="811"/>
      <c r="CF37" s="811"/>
      <c r="CG37" s="812"/>
      <c r="CH37" s="823"/>
      <c r="CI37" s="824"/>
      <c r="CJ37" s="824"/>
      <c r="CK37" s="824"/>
      <c r="CL37" s="825"/>
      <c r="CM37" s="823"/>
      <c r="CN37" s="824"/>
      <c r="CO37" s="824"/>
      <c r="CP37" s="824"/>
      <c r="CQ37" s="825"/>
      <c r="CR37" s="823"/>
      <c r="CS37" s="824"/>
      <c r="CT37" s="824"/>
      <c r="CU37" s="824"/>
      <c r="CV37" s="825"/>
      <c r="CW37" s="823"/>
      <c r="CX37" s="824"/>
      <c r="CY37" s="824"/>
      <c r="CZ37" s="824"/>
      <c r="DA37" s="825"/>
      <c r="DB37" s="823"/>
      <c r="DC37" s="824"/>
      <c r="DD37" s="824"/>
      <c r="DE37" s="824"/>
      <c r="DF37" s="825"/>
      <c r="DG37" s="823"/>
      <c r="DH37" s="824"/>
      <c r="DI37" s="824"/>
      <c r="DJ37" s="824"/>
      <c r="DK37" s="825"/>
      <c r="DL37" s="823"/>
      <c r="DM37" s="824"/>
      <c r="DN37" s="824"/>
      <c r="DO37" s="824"/>
      <c r="DP37" s="825"/>
      <c r="DQ37" s="823"/>
      <c r="DR37" s="824"/>
      <c r="DS37" s="824"/>
      <c r="DT37" s="824"/>
      <c r="DU37" s="825"/>
      <c r="DV37" s="826"/>
      <c r="DW37" s="827"/>
      <c r="DX37" s="827"/>
      <c r="DY37" s="827"/>
      <c r="DZ37" s="828"/>
      <c r="EA37" s="246"/>
    </row>
    <row r="38" spans="1:131" s="247" customFormat="1" ht="26.25" customHeight="1">
      <c r="A38" s="266">
        <v>11</v>
      </c>
      <c r="B38" s="797"/>
      <c r="C38" s="798"/>
      <c r="D38" s="798"/>
      <c r="E38" s="798"/>
      <c r="F38" s="798"/>
      <c r="G38" s="798"/>
      <c r="H38" s="798"/>
      <c r="I38" s="798"/>
      <c r="J38" s="798"/>
      <c r="K38" s="798"/>
      <c r="L38" s="798"/>
      <c r="M38" s="798"/>
      <c r="N38" s="798"/>
      <c r="O38" s="798"/>
      <c r="P38" s="799"/>
      <c r="Q38" s="800"/>
      <c r="R38" s="801"/>
      <c r="S38" s="801"/>
      <c r="T38" s="801"/>
      <c r="U38" s="801"/>
      <c r="V38" s="801"/>
      <c r="W38" s="801"/>
      <c r="X38" s="801"/>
      <c r="Y38" s="801"/>
      <c r="Z38" s="801"/>
      <c r="AA38" s="801"/>
      <c r="AB38" s="801"/>
      <c r="AC38" s="801"/>
      <c r="AD38" s="801"/>
      <c r="AE38" s="802"/>
      <c r="AF38" s="803"/>
      <c r="AG38" s="804"/>
      <c r="AH38" s="804"/>
      <c r="AI38" s="804"/>
      <c r="AJ38" s="805"/>
      <c r="AK38" s="872"/>
      <c r="AL38" s="873"/>
      <c r="AM38" s="873"/>
      <c r="AN38" s="873"/>
      <c r="AO38" s="873"/>
      <c r="AP38" s="873"/>
      <c r="AQ38" s="873"/>
      <c r="AR38" s="873"/>
      <c r="AS38" s="873"/>
      <c r="AT38" s="873"/>
      <c r="AU38" s="873"/>
      <c r="AV38" s="873"/>
      <c r="AW38" s="873"/>
      <c r="AX38" s="873"/>
      <c r="AY38" s="873"/>
      <c r="AZ38" s="874"/>
      <c r="BA38" s="874"/>
      <c r="BB38" s="874"/>
      <c r="BC38" s="874"/>
      <c r="BD38" s="874"/>
      <c r="BE38" s="870"/>
      <c r="BF38" s="870"/>
      <c r="BG38" s="870"/>
      <c r="BH38" s="870"/>
      <c r="BI38" s="871"/>
      <c r="BJ38" s="252"/>
      <c r="BK38" s="252"/>
      <c r="BL38" s="252"/>
      <c r="BM38" s="252"/>
      <c r="BN38" s="252"/>
      <c r="BO38" s="265"/>
      <c r="BP38" s="265"/>
      <c r="BQ38" s="262">
        <v>32</v>
      </c>
      <c r="BR38" s="263"/>
      <c r="BS38" s="810"/>
      <c r="BT38" s="811"/>
      <c r="BU38" s="811"/>
      <c r="BV38" s="811"/>
      <c r="BW38" s="811"/>
      <c r="BX38" s="811"/>
      <c r="BY38" s="811"/>
      <c r="BZ38" s="811"/>
      <c r="CA38" s="811"/>
      <c r="CB38" s="811"/>
      <c r="CC38" s="811"/>
      <c r="CD38" s="811"/>
      <c r="CE38" s="811"/>
      <c r="CF38" s="811"/>
      <c r="CG38" s="812"/>
      <c r="CH38" s="823"/>
      <c r="CI38" s="824"/>
      <c r="CJ38" s="824"/>
      <c r="CK38" s="824"/>
      <c r="CL38" s="825"/>
      <c r="CM38" s="823"/>
      <c r="CN38" s="824"/>
      <c r="CO38" s="824"/>
      <c r="CP38" s="824"/>
      <c r="CQ38" s="825"/>
      <c r="CR38" s="823"/>
      <c r="CS38" s="824"/>
      <c r="CT38" s="824"/>
      <c r="CU38" s="824"/>
      <c r="CV38" s="825"/>
      <c r="CW38" s="823"/>
      <c r="CX38" s="824"/>
      <c r="CY38" s="824"/>
      <c r="CZ38" s="824"/>
      <c r="DA38" s="825"/>
      <c r="DB38" s="823"/>
      <c r="DC38" s="824"/>
      <c r="DD38" s="824"/>
      <c r="DE38" s="824"/>
      <c r="DF38" s="825"/>
      <c r="DG38" s="823"/>
      <c r="DH38" s="824"/>
      <c r="DI38" s="824"/>
      <c r="DJ38" s="824"/>
      <c r="DK38" s="825"/>
      <c r="DL38" s="823"/>
      <c r="DM38" s="824"/>
      <c r="DN38" s="824"/>
      <c r="DO38" s="824"/>
      <c r="DP38" s="825"/>
      <c r="DQ38" s="823"/>
      <c r="DR38" s="824"/>
      <c r="DS38" s="824"/>
      <c r="DT38" s="824"/>
      <c r="DU38" s="825"/>
      <c r="DV38" s="826"/>
      <c r="DW38" s="827"/>
      <c r="DX38" s="827"/>
      <c r="DY38" s="827"/>
      <c r="DZ38" s="828"/>
      <c r="EA38" s="246"/>
    </row>
    <row r="39" spans="1:131" s="247" customFormat="1" ht="26.25" customHeight="1">
      <c r="A39" s="266">
        <v>12</v>
      </c>
      <c r="B39" s="797"/>
      <c r="C39" s="798"/>
      <c r="D39" s="798"/>
      <c r="E39" s="798"/>
      <c r="F39" s="798"/>
      <c r="G39" s="798"/>
      <c r="H39" s="798"/>
      <c r="I39" s="798"/>
      <c r="J39" s="798"/>
      <c r="K39" s="798"/>
      <c r="L39" s="798"/>
      <c r="M39" s="798"/>
      <c r="N39" s="798"/>
      <c r="O39" s="798"/>
      <c r="P39" s="799"/>
      <c r="Q39" s="800"/>
      <c r="R39" s="801"/>
      <c r="S39" s="801"/>
      <c r="T39" s="801"/>
      <c r="U39" s="801"/>
      <c r="V39" s="801"/>
      <c r="W39" s="801"/>
      <c r="X39" s="801"/>
      <c r="Y39" s="801"/>
      <c r="Z39" s="801"/>
      <c r="AA39" s="801"/>
      <c r="AB39" s="801"/>
      <c r="AC39" s="801"/>
      <c r="AD39" s="801"/>
      <c r="AE39" s="802"/>
      <c r="AF39" s="803"/>
      <c r="AG39" s="804"/>
      <c r="AH39" s="804"/>
      <c r="AI39" s="804"/>
      <c r="AJ39" s="805"/>
      <c r="AK39" s="872"/>
      <c r="AL39" s="873"/>
      <c r="AM39" s="873"/>
      <c r="AN39" s="873"/>
      <c r="AO39" s="873"/>
      <c r="AP39" s="873"/>
      <c r="AQ39" s="873"/>
      <c r="AR39" s="873"/>
      <c r="AS39" s="873"/>
      <c r="AT39" s="873"/>
      <c r="AU39" s="873"/>
      <c r="AV39" s="873"/>
      <c r="AW39" s="873"/>
      <c r="AX39" s="873"/>
      <c r="AY39" s="873"/>
      <c r="AZ39" s="874"/>
      <c r="BA39" s="874"/>
      <c r="BB39" s="874"/>
      <c r="BC39" s="874"/>
      <c r="BD39" s="874"/>
      <c r="BE39" s="870"/>
      <c r="BF39" s="870"/>
      <c r="BG39" s="870"/>
      <c r="BH39" s="870"/>
      <c r="BI39" s="871"/>
      <c r="BJ39" s="252"/>
      <c r="BK39" s="252"/>
      <c r="BL39" s="252"/>
      <c r="BM39" s="252"/>
      <c r="BN39" s="252"/>
      <c r="BO39" s="265"/>
      <c r="BP39" s="265"/>
      <c r="BQ39" s="262">
        <v>33</v>
      </c>
      <c r="BR39" s="263"/>
      <c r="BS39" s="810"/>
      <c r="BT39" s="811"/>
      <c r="BU39" s="811"/>
      <c r="BV39" s="811"/>
      <c r="BW39" s="811"/>
      <c r="BX39" s="811"/>
      <c r="BY39" s="811"/>
      <c r="BZ39" s="811"/>
      <c r="CA39" s="811"/>
      <c r="CB39" s="811"/>
      <c r="CC39" s="811"/>
      <c r="CD39" s="811"/>
      <c r="CE39" s="811"/>
      <c r="CF39" s="811"/>
      <c r="CG39" s="812"/>
      <c r="CH39" s="823"/>
      <c r="CI39" s="824"/>
      <c r="CJ39" s="824"/>
      <c r="CK39" s="824"/>
      <c r="CL39" s="825"/>
      <c r="CM39" s="823"/>
      <c r="CN39" s="824"/>
      <c r="CO39" s="824"/>
      <c r="CP39" s="824"/>
      <c r="CQ39" s="825"/>
      <c r="CR39" s="823"/>
      <c r="CS39" s="824"/>
      <c r="CT39" s="824"/>
      <c r="CU39" s="824"/>
      <c r="CV39" s="825"/>
      <c r="CW39" s="823"/>
      <c r="CX39" s="824"/>
      <c r="CY39" s="824"/>
      <c r="CZ39" s="824"/>
      <c r="DA39" s="825"/>
      <c r="DB39" s="823"/>
      <c r="DC39" s="824"/>
      <c r="DD39" s="824"/>
      <c r="DE39" s="824"/>
      <c r="DF39" s="825"/>
      <c r="DG39" s="823"/>
      <c r="DH39" s="824"/>
      <c r="DI39" s="824"/>
      <c r="DJ39" s="824"/>
      <c r="DK39" s="825"/>
      <c r="DL39" s="823"/>
      <c r="DM39" s="824"/>
      <c r="DN39" s="824"/>
      <c r="DO39" s="824"/>
      <c r="DP39" s="825"/>
      <c r="DQ39" s="823"/>
      <c r="DR39" s="824"/>
      <c r="DS39" s="824"/>
      <c r="DT39" s="824"/>
      <c r="DU39" s="825"/>
      <c r="DV39" s="826"/>
      <c r="DW39" s="827"/>
      <c r="DX39" s="827"/>
      <c r="DY39" s="827"/>
      <c r="DZ39" s="828"/>
      <c r="EA39" s="246"/>
    </row>
    <row r="40" spans="1:131" s="247" customFormat="1" ht="26.25" customHeight="1">
      <c r="A40" s="261">
        <v>13</v>
      </c>
      <c r="B40" s="797"/>
      <c r="C40" s="798"/>
      <c r="D40" s="798"/>
      <c r="E40" s="798"/>
      <c r="F40" s="798"/>
      <c r="G40" s="798"/>
      <c r="H40" s="798"/>
      <c r="I40" s="798"/>
      <c r="J40" s="798"/>
      <c r="K40" s="798"/>
      <c r="L40" s="798"/>
      <c r="M40" s="798"/>
      <c r="N40" s="798"/>
      <c r="O40" s="798"/>
      <c r="P40" s="799"/>
      <c r="Q40" s="800"/>
      <c r="R40" s="801"/>
      <c r="S40" s="801"/>
      <c r="T40" s="801"/>
      <c r="U40" s="801"/>
      <c r="V40" s="801"/>
      <c r="W40" s="801"/>
      <c r="X40" s="801"/>
      <c r="Y40" s="801"/>
      <c r="Z40" s="801"/>
      <c r="AA40" s="801"/>
      <c r="AB40" s="801"/>
      <c r="AC40" s="801"/>
      <c r="AD40" s="801"/>
      <c r="AE40" s="802"/>
      <c r="AF40" s="803"/>
      <c r="AG40" s="804"/>
      <c r="AH40" s="804"/>
      <c r="AI40" s="804"/>
      <c r="AJ40" s="805"/>
      <c r="AK40" s="872"/>
      <c r="AL40" s="873"/>
      <c r="AM40" s="873"/>
      <c r="AN40" s="873"/>
      <c r="AO40" s="873"/>
      <c r="AP40" s="873"/>
      <c r="AQ40" s="873"/>
      <c r="AR40" s="873"/>
      <c r="AS40" s="873"/>
      <c r="AT40" s="873"/>
      <c r="AU40" s="873"/>
      <c r="AV40" s="873"/>
      <c r="AW40" s="873"/>
      <c r="AX40" s="873"/>
      <c r="AY40" s="873"/>
      <c r="AZ40" s="874"/>
      <c r="BA40" s="874"/>
      <c r="BB40" s="874"/>
      <c r="BC40" s="874"/>
      <c r="BD40" s="874"/>
      <c r="BE40" s="870"/>
      <c r="BF40" s="870"/>
      <c r="BG40" s="870"/>
      <c r="BH40" s="870"/>
      <c r="BI40" s="871"/>
      <c r="BJ40" s="252"/>
      <c r="BK40" s="252"/>
      <c r="BL40" s="252"/>
      <c r="BM40" s="252"/>
      <c r="BN40" s="252"/>
      <c r="BO40" s="265"/>
      <c r="BP40" s="265"/>
      <c r="BQ40" s="262">
        <v>34</v>
      </c>
      <c r="BR40" s="263"/>
      <c r="BS40" s="810"/>
      <c r="BT40" s="811"/>
      <c r="BU40" s="811"/>
      <c r="BV40" s="811"/>
      <c r="BW40" s="811"/>
      <c r="BX40" s="811"/>
      <c r="BY40" s="811"/>
      <c r="BZ40" s="811"/>
      <c r="CA40" s="811"/>
      <c r="CB40" s="811"/>
      <c r="CC40" s="811"/>
      <c r="CD40" s="811"/>
      <c r="CE40" s="811"/>
      <c r="CF40" s="811"/>
      <c r="CG40" s="812"/>
      <c r="CH40" s="823"/>
      <c r="CI40" s="824"/>
      <c r="CJ40" s="824"/>
      <c r="CK40" s="824"/>
      <c r="CL40" s="825"/>
      <c r="CM40" s="823"/>
      <c r="CN40" s="824"/>
      <c r="CO40" s="824"/>
      <c r="CP40" s="824"/>
      <c r="CQ40" s="825"/>
      <c r="CR40" s="823"/>
      <c r="CS40" s="824"/>
      <c r="CT40" s="824"/>
      <c r="CU40" s="824"/>
      <c r="CV40" s="825"/>
      <c r="CW40" s="823"/>
      <c r="CX40" s="824"/>
      <c r="CY40" s="824"/>
      <c r="CZ40" s="824"/>
      <c r="DA40" s="825"/>
      <c r="DB40" s="823"/>
      <c r="DC40" s="824"/>
      <c r="DD40" s="824"/>
      <c r="DE40" s="824"/>
      <c r="DF40" s="825"/>
      <c r="DG40" s="823"/>
      <c r="DH40" s="824"/>
      <c r="DI40" s="824"/>
      <c r="DJ40" s="824"/>
      <c r="DK40" s="825"/>
      <c r="DL40" s="823"/>
      <c r="DM40" s="824"/>
      <c r="DN40" s="824"/>
      <c r="DO40" s="824"/>
      <c r="DP40" s="825"/>
      <c r="DQ40" s="823"/>
      <c r="DR40" s="824"/>
      <c r="DS40" s="824"/>
      <c r="DT40" s="824"/>
      <c r="DU40" s="825"/>
      <c r="DV40" s="826"/>
      <c r="DW40" s="827"/>
      <c r="DX40" s="827"/>
      <c r="DY40" s="827"/>
      <c r="DZ40" s="828"/>
      <c r="EA40" s="246"/>
    </row>
    <row r="41" spans="1:131" s="247" customFormat="1" ht="26.25" customHeight="1">
      <c r="A41" s="261">
        <v>14</v>
      </c>
      <c r="B41" s="797"/>
      <c r="C41" s="798"/>
      <c r="D41" s="798"/>
      <c r="E41" s="798"/>
      <c r="F41" s="798"/>
      <c r="G41" s="798"/>
      <c r="H41" s="798"/>
      <c r="I41" s="798"/>
      <c r="J41" s="798"/>
      <c r="K41" s="798"/>
      <c r="L41" s="798"/>
      <c r="M41" s="798"/>
      <c r="N41" s="798"/>
      <c r="O41" s="798"/>
      <c r="P41" s="799"/>
      <c r="Q41" s="800"/>
      <c r="R41" s="801"/>
      <c r="S41" s="801"/>
      <c r="T41" s="801"/>
      <c r="U41" s="801"/>
      <c r="V41" s="801"/>
      <c r="W41" s="801"/>
      <c r="X41" s="801"/>
      <c r="Y41" s="801"/>
      <c r="Z41" s="801"/>
      <c r="AA41" s="801"/>
      <c r="AB41" s="801"/>
      <c r="AC41" s="801"/>
      <c r="AD41" s="801"/>
      <c r="AE41" s="802"/>
      <c r="AF41" s="803"/>
      <c r="AG41" s="804"/>
      <c r="AH41" s="804"/>
      <c r="AI41" s="804"/>
      <c r="AJ41" s="805"/>
      <c r="AK41" s="872"/>
      <c r="AL41" s="873"/>
      <c r="AM41" s="873"/>
      <c r="AN41" s="873"/>
      <c r="AO41" s="873"/>
      <c r="AP41" s="873"/>
      <c r="AQ41" s="873"/>
      <c r="AR41" s="873"/>
      <c r="AS41" s="873"/>
      <c r="AT41" s="873"/>
      <c r="AU41" s="873"/>
      <c r="AV41" s="873"/>
      <c r="AW41" s="873"/>
      <c r="AX41" s="873"/>
      <c r="AY41" s="873"/>
      <c r="AZ41" s="874"/>
      <c r="BA41" s="874"/>
      <c r="BB41" s="874"/>
      <c r="BC41" s="874"/>
      <c r="BD41" s="874"/>
      <c r="BE41" s="870"/>
      <c r="BF41" s="870"/>
      <c r="BG41" s="870"/>
      <c r="BH41" s="870"/>
      <c r="BI41" s="871"/>
      <c r="BJ41" s="252"/>
      <c r="BK41" s="252"/>
      <c r="BL41" s="252"/>
      <c r="BM41" s="252"/>
      <c r="BN41" s="252"/>
      <c r="BO41" s="265"/>
      <c r="BP41" s="265"/>
      <c r="BQ41" s="262">
        <v>35</v>
      </c>
      <c r="BR41" s="263"/>
      <c r="BS41" s="810"/>
      <c r="BT41" s="811"/>
      <c r="BU41" s="811"/>
      <c r="BV41" s="811"/>
      <c r="BW41" s="811"/>
      <c r="BX41" s="811"/>
      <c r="BY41" s="811"/>
      <c r="BZ41" s="811"/>
      <c r="CA41" s="811"/>
      <c r="CB41" s="811"/>
      <c r="CC41" s="811"/>
      <c r="CD41" s="811"/>
      <c r="CE41" s="811"/>
      <c r="CF41" s="811"/>
      <c r="CG41" s="812"/>
      <c r="CH41" s="823"/>
      <c r="CI41" s="824"/>
      <c r="CJ41" s="824"/>
      <c r="CK41" s="824"/>
      <c r="CL41" s="825"/>
      <c r="CM41" s="823"/>
      <c r="CN41" s="824"/>
      <c r="CO41" s="824"/>
      <c r="CP41" s="824"/>
      <c r="CQ41" s="825"/>
      <c r="CR41" s="823"/>
      <c r="CS41" s="824"/>
      <c r="CT41" s="824"/>
      <c r="CU41" s="824"/>
      <c r="CV41" s="825"/>
      <c r="CW41" s="823"/>
      <c r="CX41" s="824"/>
      <c r="CY41" s="824"/>
      <c r="CZ41" s="824"/>
      <c r="DA41" s="825"/>
      <c r="DB41" s="823"/>
      <c r="DC41" s="824"/>
      <c r="DD41" s="824"/>
      <c r="DE41" s="824"/>
      <c r="DF41" s="825"/>
      <c r="DG41" s="823"/>
      <c r="DH41" s="824"/>
      <c r="DI41" s="824"/>
      <c r="DJ41" s="824"/>
      <c r="DK41" s="825"/>
      <c r="DL41" s="823"/>
      <c r="DM41" s="824"/>
      <c r="DN41" s="824"/>
      <c r="DO41" s="824"/>
      <c r="DP41" s="825"/>
      <c r="DQ41" s="823"/>
      <c r="DR41" s="824"/>
      <c r="DS41" s="824"/>
      <c r="DT41" s="824"/>
      <c r="DU41" s="825"/>
      <c r="DV41" s="826"/>
      <c r="DW41" s="827"/>
      <c r="DX41" s="827"/>
      <c r="DY41" s="827"/>
      <c r="DZ41" s="828"/>
      <c r="EA41" s="246"/>
    </row>
    <row r="42" spans="1:131" s="247" customFormat="1" ht="26.25" customHeight="1">
      <c r="A42" s="261">
        <v>15</v>
      </c>
      <c r="B42" s="797"/>
      <c r="C42" s="798"/>
      <c r="D42" s="798"/>
      <c r="E42" s="798"/>
      <c r="F42" s="798"/>
      <c r="G42" s="798"/>
      <c r="H42" s="798"/>
      <c r="I42" s="798"/>
      <c r="J42" s="798"/>
      <c r="K42" s="798"/>
      <c r="L42" s="798"/>
      <c r="M42" s="798"/>
      <c r="N42" s="798"/>
      <c r="O42" s="798"/>
      <c r="P42" s="799"/>
      <c r="Q42" s="800"/>
      <c r="R42" s="801"/>
      <c r="S42" s="801"/>
      <c r="T42" s="801"/>
      <c r="U42" s="801"/>
      <c r="V42" s="801"/>
      <c r="W42" s="801"/>
      <c r="X42" s="801"/>
      <c r="Y42" s="801"/>
      <c r="Z42" s="801"/>
      <c r="AA42" s="801"/>
      <c r="AB42" s="801"/>
      <c r="AC42" s="801"/>
      <c r="AD42" s="801"/>
      <c r="AE42" s="802"/>
      <c r="AF42" s="803"/>
      <c r="AG42" s="804"/>
      <c r="AH42" s="804"/>
      <c r="AI42" s="804"/>
      <c r="AJ42" s="805"/>
      <c r="AK42" s="872"/>
      <c r="AL42" s="873"/>
      <c r="AM42" s="873"/>
      <c r="AN42" s="873"/>
      <c r="AO42" s="873"/>
      <c r="AP42" s="873"/>
      <c r="AQ42" s="873"/>
      <c r="AR42" s="873"/>
      <c r="AS42" s="873"/>
      <c r="AT42" s="873"/>
      <c r="AU42" s="873"/>
      <c r="AV42" s="873"/>
      <c r="AW42" s="873"/>
      <c r="AX42" s="873"/>
      <c r="AY42" s="873"/>
      <c r="AZ42" s="874"/>
      <c r="BA42" s="874"/>
      <c r="BB42" s="874"/>
      <c r="BC42" s="874"/>
      <c r="BD42" s="874"/>
      <c r="BE42" s="870"/>
      <c r="BF42" s="870"/>
      <c r="BG42" s="870"/>
      <c r="BH42" s="870"/>
      <c r="BI42" s="871"/>
      <c r="BJ42" s="252"/>
      <c r="BK42" s="252"/>
      <c r="BL42" s="252"/>
      <c r="BM42" s="252"/>
      <c r="BN42" s="252"/>
      <c r="BO42" s="265"/>
      <c r="BP42" s="265"/>
      <c r="BQ42" s="262">
        <v>36</v>
      </c>
      <c r="BR42" s="263"/>
      <c r="BS42" s="810"/>
      <c r="BT42" s="811"/>
      <c r="BU42" s="811"/>
      <c r="BV42" s="811"/>
      <c r="BW42" s="811"/>
      <c r="BX42" s="811"/>
      <c r="BY42" s="811"/>
      <c r="BZ42" s="811"/>
      <c r="CA42" s="811"/>
      <c r="CB42" s="811"/>
      <c r="CC42" s="811"/>
      <c r="CD42" s="811"/>
      <c r="CE42" s="811"/>
      <c r="CF42" s="811"/>
      <c r="CG42" s="812"/>
      <c r="CH42" s="823"/>
      <c r="CI42" s="824"/>
      <c r="CJ42" s="824"/>
      <c r="CK42" s="824"/>
      <c r="CL42" s="825"/>
      <c r="CM42" s="823"/>
      <c r="CN42" s="824"/>
      <c r="CO42" s="824"/>
      <c r="CP42" s="824"/>
      <c r="CQ42" s="825"/>
      <c r="CR42" s="823"/>
      <c r="CS42" s="824"/>
      <c r="CT42" s="824"/>
      <c r="CU42" s="824"/>
      <c r="CV42" s="825"/>
      <c r="CW42" s="823"/>
      <c r="CX42" s="824"/>
      <c r="CY42" s="824"/>
      <c r="CZ42" s="824"/>
      <c r="DA42" s="825"/>
      <c r="DB42" s="823"/>
      <c r="DC42" s="824"/>
      <c r="DD42" s="824"/>
      <c r="DE42" s="824"/>
      <c r="DF42" s="825"/>
      <c r="DG42" s="823"/>
      <c r="DH42" s="824"/>
      <c r="DI42" s="824"/>
      <c r="DJ42" s="824"/>
      <c r="DK42" s="825"/>
      <c r="DL42" s="823"/>
      <c r="DM42" s="824"/>
      <c r="DN42" s="824"/>
      <c r="DO42" s="824"/>
      <c r="DP42" s="825"/>
      <c r="DQ42" s="823"/>
      <c r="DR42" s="824"/>
      <c r="DS42" s="824"/>
      <c r="DT42" s="824"/>
      <c r="DU42" s="825"/>
      <c r="DV42" s="826"/>
      <c r="DW42" s="827"/>
      <c r="DX42" s="827"/>
      <c r="DY42" s="827"/>
      <c r="DZ42" s="828"/>
      <c r="EA42" s="246"/>
    </row>
    <row r="43" spans="1:131" s="247" customFormat="1" ht="26.25" customHeight="1">
      <c r="A43" s="261">
        <v>16</v>
      </c>
      <c r="B43" s="797"/>
      <c r="C43" s="798"/>
      <c r="D43" s="798"/>
      <c r="E43" s="798"/>
      <c r="F43" s="798"/>
      <c r="G43" s="798"/>
      <c r="H43" s="798"/>
      <c r="I43" s="798"/>
      <c r="J43" s="798"/>
      <c r="K43" s="798"/>
      <c r="L43" s="798"/>
      <c r="M43" s="798"/>
      <c r="N43" s="798"/>
      <c r="O43" s="798"/>
      <c r="P43" s="799"/>
      <c r="Q43" s="800"/>
      <c r="R43" s="801"/>
      <c r="S43" s="801"/>
      <c r="T43" s="801"/>
      <c r="U43" s="801"/>
      <c r="V43" s="801"/>
      <c r="W43" s="801"/>
      <c r="X43" s="801"/>
      <c r="Y43" s="801"/>
      <c r="Z43" s="801"/>
      <c r="AA43" s="801"/>
      <c r="AB43" s="801"/>
      <c r="AC43" s="801"/>
      <c r="AD43" s="801"/>
      <c r="AE43" s="802"/>
      <c r="AF43" s="803"/>
      <c r="AG43" s="804"/>
      <c r="AH43" s="804"/>
      <c r="AI43" s="804"/>
      <c r="AJ43" s="805"/>
      <c r="AK43" s="872"/>
      <c r="AL43" s="873"/>
      <c r="AM43" s="873"/>
      <c r="AN43" s="873"/>
      <c r="AO43" s="873"/>
      <c r="AP43" s="873"/>
      <c r="AQ43" s="873"/>
      <c r="AR43" s="873"/>
      <c r="AS43" s="873"/>
      <c r="AT43" s="873"/>
      <c r="AU43" s="873"/>
      <c r="AV43" s="873"/>
      <c r="AW43" s="873"/>
      <c r="AX43" s="873"/>
      <c r="AY43" s="873"/>
      <c r="AZ43" s="874"/>
      <c r="BA43" s="874"/>
      <c r="BB43" s="874"/>
      <c r="BC43" s="874"/>
      <c r="BD43" s="874"/>
      <c r="BE43" s="870"/>
      <c r="BF43" s="870"/>
      <c r="BG43" s="870"/>
      <c r="BH43" s="870"/>
      <c r="BI43" s="871"/>
      <c r="BJ43" s="252"/>
      <c r="BK43" s="252"/>
      <c r="BL43" s="252"/>
      <c r="BM43" s="252"/>
      <c r="BN43" s="252"/>
      <c r="BO43" s="265"/>
      <c r="BP43" s="265"/>
      <c r="BQ43" s="262">
        <v>37</v>
      </c>
      <c r="BR43" s="263"/>
      <c r="BS43" s="810"/>
      <c r="BT43" s="811"/>
      <c r="BU43" s="811"/>
      <c r="BV43" s="811"/>
      <c r="BW43" s="811"/>
      <c r="BX43" s="811"/>
      <c r="BY43" s="811"/>
      <c r="BZ43" s="811"/>
      <c r="CA43" s="811"/>
      <c r="CB43" s="811"/>
      <c r="CC43" s="811"/>
      <c r="CD43" s="811"/>
      <c r="CE43" s="811"/>
      <c r="CF43" s="811"/>
      <c r="CG43" s="812"/>
      <c r="CH43" s="823"/>
      <c r="CI43" s="824"/>
      <c r="CJ43" s="824"/>
      <c r="CK43" s="824"/>
      <c r="CL43" s="825"/>
      <c r="CM43" s="823"/>
      <c r="CN43" s="824"/>
      <c r="CO43" s="824"/>
      <c r="CP43" s="824"/>
      <c r="CQ43" s="825"/>
      <c r="CR43" s="823"/>
      <c r="CS43" s="824"/>
      <c r="CT43" s="824"/>
      <c r="CU43" s="824"/>
      <c r="CV43" s="825"/>
      <c r="CW43" s="823"/>
      <c r="CX43" s="824"/>
      <c r="CY43" s="824"/>
      <c r="CZ43" s="824"/>
      <c r="DA43" s="825"/>
      <c r="DB43" s="823"/>
      <c r="DC43" s="824"/>
      <c r="DD43" s="824"/>
      <c r="DE43" s="824"/>
      <c r="DF43" s="825"/>
      <c r="DG43" s="823"/>
      <c r="DH43" s="824"/>
      <c r="DI43" s="824"/>
      <c r="DJ43" s="824"/>
      <c r="DK43" s="825"/>
      <c r="DL43" s="823"/>
      <c r="DM43" s="824"/>
      <c r="DN43" s="824"/>
      <c r="DO43" s="824"/>
      <c r="DP43" s="825"/>
      <c r="DQ43" s="823"/>
      <c r="DR43" s="824"/>
      <c r="DS43" s="824"/>
      <c r="DT43" s="824"/>
      <c r="DU43" s="825"/>
      <c r="DV43" s="826"/>
      <c r="DW43" s="827"/>
      <c r="DX43" s="827"/>
      <c r="DY43" s="827"/>
      <c r="DZ43" s="828"/>
      <c r="EA43" s="246"/>
    </row>
    <row r="44" spans="1:131" s="247" customFormat="1" ht="26.25" customHeight="1">
      <c r="A44" s="261">
        <v>17</v>
      </c>
      <c r="B44" s="797"/>
      <c r="C44" s="798"/>
      <c r="D44" s="798"/>
      <c r="E44" s="798"/>
      <c r="F44" s="798"/>
      <c r="G44" s="798"/>
      <c r="H44" s="798"/>
      <c r="I44" s="798"/>
      <c r="J44" s="798"/>
      <c r="K44" s="798"/>
      <c r="L44" s="798"/>
      <c r="M44" s="798"/>
      <c r="N44" s="798"/>
      <c r="O44" s="798"/>
      <c r="P44" s="799"/>
      <c r="Q44" s="800"/>
      <c r="R44" s="801"/>
      <c r="S44" s="801"/>
      <c r="T44" s="801"/>
      <c r="U44" s="801"/>
      <c r="V44" s="801"/>
      <c r="W44" s="801"/>
      <c r="X44" s="801"/>
      <c r="Y44" s="801"/>
      <c r="Z44" s="801"/>
      <c r="AA44" s="801"/>
      <c r="AB44" s="801"/>
      <c r="AC44" s="801"/>
      <c r="AD44" s="801"/>
      <c r="AE44" s="802"/>
      <c r="AF44" s="803"/>
      <c r="AG44" s="804"/>
      <c r="AH44" s="804"/>
      <c r="AI44" s="804"/>
      <c r="AJ44" s="805"/>
      <c r="AK44" s="872"/>
      <c r="AL44" s="873"/>
      <c r="AM44" s="873"/>
      <c r="AN44" s="873"/>
      <c r="AO44" s="873"/>
      <c r="AP44" s="873"/>
      <c r="AQ44" s="873"/>
      <c r="AR44" s="873"/>
      <c r="AS44" s="873"/>
      <c r="AT44" s="873"/>
      <c r="AU44" s="873"/>
      <c r="AV44" s="873"/>
      <c r="AW44" s="873"/>
      <c r="AX44" s="873"/>
      <c r="AY44" s="873"/>
      <c r="AZ44" s="874"/>
      <c r="BA44" s="874"/>
      <c r="BB44" s="874"/>
      <c r="BC44" s="874"/>
      <c r="BD44" s="874"/>
      <c r="BE44" s="870"/>
      <c r="BF44" s="870"/>
      <c r="BG44" s="870"/>
      <c r="BH44" s="870"/>
      <c r="BI44" s="871"/>
      <c r="BJ44" s="252"/>
      <c r="BK44" s="252"/>
      <c r="BL44" s="252"/>
      <c r="BM44" s="252"/>
      <c r="BN44" s="252"/>
      <c r="BO44" s="265"/>
      <c r="BP44" s="265"/>
      <c r="BQ44" s="262">
        <v>38</v>
      </c>
      <c r="BR44" s="263"/>
      <c r="BS44" s="810"/>
      <c r="BT44" s="811"/>
      <c r="BU44" s="811"/>
      <c r="BV44" s="811"/>
      <c r="BW44" s="811"/>
      <c r="BX44" s="811"/>
      <c r="BY44" s="811"/>
      <c r="BZ44" s="811"/>
      <c r="CA44" s="811"/>
      <c r="CB44" s="811"/>
      <c r="CC44" s="811"/>
      <c r="CD44" s="811"/>
      <c r="CE44" s="811"/>
      <c r="CF44" s="811"/>
      <c r="CG44" s="812"/>
      <c r="CH44" s="823"/>
      <c r="CI44" s="824"/>
      <c r="CJ44" s="824"/>
      <c r="CK44" s="824"/>
      <c r="CL44" s="825"/>
      <c r="CM44" s="823"/>
      <c r="CN44" s="824"/>
      <c r="CO44" s="824"/>
      <c r="CP44" s="824"/>
      <c r="CQ44" s="825"/>
      <c r="CR44" s="823"/>
      <c r="CS44" s="824"/>
      <c r="CT44" s="824"/>
      <c r="CU44" s="824"/>
      <c r="CV44" s="825"/>
      <c r="CW44" s="823"/>
      <c r="CX44" s="824"/>
      <c r="CY44" s="824"/>
      <c r="CZ44" s="824"/>
      <c r="DA44" s="825"/>
      <c r="DB44" s="823"/>
      <c r="DC44" s="824"/>
      <c r="DD44" s="824"/>
      <c r="DE44" s="824"/>
      <c r="DF44" s="825"/>
      <c r="DG44" s="823"/>
      <c r="DH44" s="824"/>
      <c r="DI44" s="824"/>
      <c r="DJ44" s="824"/>
      <c r="DK44" s="825"/>
      <c r="DL44" s="823"/>
      <c r="DM44" s="824"/>
      <c r="DN44" s="824"/>
      <c r="DO44" s="824"/>
      <c r="DP44" s="825"/>
      <c r="DQ44" s="823"/>
      <c r="DR44" s="824"/>
      <c r="DS44" s="824"/>
      <c r="DT44" s="824"/>
      <c r="DU44" s="825"/>
      <c r="DV44" s="826"/>
      <c r="DW44" s="827"/>
      <c r="DX44" s="827"/>
      <c r="DY44" s="827"/>
      <c r="DZ44" s="828"/>
      <c r="EA44" s="246"/>
    </row>
    <row r="45" spans="1:131" s="247" customFormat="1" ht="26.25" customHeight="1">
      <c r="A45" s="261">
        <v>18</v>
      </c>
      <c r="B45" s="797"/>
      <c r="C45" s="798"/>
      <c r="D45" s="798"/>
      <c r="E45" s="798"/>
      <c r="F45" s="798"/>
      <c r="G45" s="798"/>
      <c r="H45" s="798"/>
      <c r="I45" s="798"/>
      <c r="J45" s="798"/>
      <c r="K45" s="798"/>
      <c r="L45" s="798"/>
      <c r="M45" s="798"/>
      <c r="N45" s="798"/>
      <c r="O45" s="798"/>
      <c r="P45" s="799"/>
      <c r="Q45" s="800"/>
      <c r="R45" s="801"/>
      <c r="S45" s="801"/>
      <c r="T45" s="801"/>
      <c r="U45" s="801"/>
      <c r="V45" s="801"/>
      <c r="W45" s="801"/>
      <c r="X45" s="801"/>
      <c r="Y45" s="801"/>
      <c r="Z45" s="801"/>
      <c r="AA45" s="801"/>
      <c r="AB45" s="801"/>
      <c r="AC45" s="801"/>
      <c r="AD45" s="801"/>
      <c r="AE45" s="802"/>
      <c r="AF45" s="803"/>
      <c r="AG45" s="804"/>
      <c r="AH45" s="804"/>
      <c r="AI45" s="804"/>
      <c r="AJ45" s="805"/>
      <c r="AK45" s="872"/>
      <c r="AL45" s="873"/>
      <c r="AM45" s="873"/>
      <c r="AN45" s="873"/>
      <c r="AO45" s="873"/>
      <c r="AP45" s="873"/>
      <c r="AQ45" s="873"/>
      <c r="AR45" s="873"/>
      <c r="AS45" s="873"/>
      <c r="AT45" s="873"/>
      <c r="AU45" s="873"/>
      <c r="AV45" s="873"/>
      <c r="AW45" s="873"/>
      <c r="AX45" s="873"/>
      <c r="AY45" s="873"/>
      <c r="AZ45" s="874"/>
      <c r="BA45" s="874"/>
      <c r="BB45" s="874"/>
      <c r="BC45" s="874"/>
      <c r="BD45" s="874"/>
      <c r="BE45" s="870"/>
      <c r="BF45" s="870"/>
      <c r="BG45" s="870"/>
      <c r="BH45" s="870"/>
      <c r="BI45" s="871"/>
      <c r="BJ45" s="252"/>
      <c r="BK45" s="252"/>
      <c r="BL45" s="252"/>
      <c r="BM45" s="252"/>
      <c r="BN45" s="252"/>
      <c r="BO45" s="265"/>
      <c r="BP45" s="265"/>
      <c r="BQ45" s="262">
        <v>39</v>
      </c>
      <c r="BR45" s="263"/>
      <c r="BS45" s="810"/>
      <c r="BT45" s="811"/>
      <c r="BU45" s="811"/>
      <c r="BV45" s="811"/>
      <c r="BW45" s="811"/>
      <c r="BX45" s="811"/>
      <c r="BY45" s="811"/>
      <c r="BZ45" s="811"/>
      <c r="CA45" s="811"/>
      <c r="CB45" s="811"/>
      <c r="CC45" s="811"/>
      <c r="CD45" s="811"/>
      <c r="CE45" s="811"/>
      <c r="CF45" s="811"/>
      <c r="CG45" s="812"/>
      <c r="CH45" s="823"/>
      <c r="CI45" s="824"/>
      <c r="CJ45" s="824"/>
      <c r="CK45" s="824"/>
      <c r="CL45" s="825"/>
      <c r="CM45" s="823"/>
      <c r="CN45" s="824"/>
      <c r="CO45" s="824"/>
      <c r="CP45" s="824"/>
      <c r="CQ45" s="825"/>
      <c r="CR45" s="823"/>
      <c r="CS45" s="824"/>
      <c r="CT45" s="824"/>
      <c r="CU45" s="824"/>
      <c r="CV45" s="825"/>
      <c r="CW45" s="823"/>
      <c r="CX45" s="824"/>
      <c r="CY45" s="824"/>
      <c r="CZ45" s="824"/>
      <c r="DA45" s="825"/>
      <c r="DB45" s="823"/>
      <c r="DC45" s="824"/>
      <c r="DD45" s="824"/>
      <c r="DE45" s="824"/>
      <c r="DF45" s="825"/>
      <c r="DG45" s="823"/>
      <c r="DH45" s="824"/>
      <c r="DI45" s="824"/>
      <c r="DJ45" s="824"/>
      <c r="DK45" s="825"/>
      <c r="DL45" s="823"/>
      <c r="DM45" s="824"/>
      <c r="DN45" s="824"/>
      <c r="DO45" s="824"/>
      <c r="DP45" s="825"/>
      <c r="DQ45" s="823"/>
      <c r="DR45" s="824"/>
      <c r="DS45" s="824"/>
      <c r="DT45" s="824"/>
      <c r="DU45" s="825"/>
      <c r="DV45" s="826"/>
      <c r="DW45" s="827"/>
      <c r="DX45" s="827"/>
      <c r="DY45" s="827"/>
      <c r="DZ45" s="828"/>
      <c r="EA45" s="246"/>
    </row>
    <row r="46" spans="1:131" s="247" customFormat="1" ht="26.25" customHeight="1">
      <c r="A46" s="261">
        <v>19</v>
      </c>
      <c r="B46" s="797"/>
      <c r="C46" s="798"/>
      <c r="D46" s="798"/>
      <c r="E46" s="798"/>
      <c r="F46" s="798"/>
      <c r="G46" s="798"/>
      <c r="H46" s="798"/>
      <c r="I46" s="798"/>
      <c r="J46" s="798"/>
      <c r="K46" s="798"/>
      <c r="L46" s="798"/>
      <c r="M46" s="798"/>
      <c r="N46" s="798"/>
      <c r="O46" s="798"/>
      <c r="P46" s="799"/>
      <c r="Q46" s="800"/>
      <c r="R46" s="801"/>
      <c r="S46" s="801"/>
      <c r="T46" s="801"/>
      <c r="U46" s="801"/>
      <c r="V46" s="801"/>
      <c r="W46" s="801"/>
      <c r="X46" s="801"/>
      <c r="Y46" s="801"/>
      <c r="Z46" s="801"/>
      <c r="AA46" s="801"/>
      <c r="AB46" s="801"/>
      <c r="AC46" s="801"/>
      <c r="AD46" s="801"/>
      <c r="AE46" s="802"/>
      <c r="AF46" s="803"/>
      <c r="AG46" s="804"/>
      <c r="AH46" s="804"/>
      <c r="AI46" s="804"/>
      <c r="AJ46" s="805"/>
      <c r="AK46" s="872"/>
      <c r="AL46" s="873"/>
      <c r="AM46" s="873"/>
      <c r="AN46" s="873"/>
      <c r="AO46" s="873"/>
      <c r="AP46" s="873"/>
      <c r="AQ46" s="873"/>
      <c r="AR46" s="873"/>
      <c r="AS46" s="873"/>
      <c r="AT46" s="873"/>
      <c r="AU46" s="873"/>
      <c r="AV46" s="873"/>
      <c r="AW46" s="873"/>
      <c r="AX46" s="873"/>
      <c r="AY46" s="873"/>
      <c r="AZ46" s="874"/>
      <c r="BA46" s="874"/>
      <c r="BB46" s="874"/>
      <c r="BC46" s="874"/>
      <c r="BD46" s="874"/>
      <c r="BE46" s="870"/>
      <c r="BF46" s="870"/>
      <c r="BG46" s="870"/>
      <c r="BH46" s="870"/>
      <c r="BI46" s="871"/>
      <c r="BJ46" s="252"/>
      <c r="BK46" s="252"/>
      <c r="BL46" s="252"/>
      <c r="BM46" s="252"/>
      <c r="BN46" s="252"/>
      <c r="BO46" s="265"/>
      <c r="BP46" s="265"/>
      <c r="BQ46" s="262">
        <v>40</v>
      </c>
      <c r="BR46" s="263"/>
      <c r="BS46" s="810"/>
      <c r="BT46" s="811"/>
      <c r="BU46" s="811"/>
      <c r="BV46" s="811"/>
      <c r="BW46" s="811"/>
      <c r="BX46" s="811"/>
      <c r="BY46" s="811"/>
      <c r="BZ46" s="811"/>
      <c r="CA46" s="811"/>
      <c r="CB46" s="811"/>
      <c r="CC46" s="811"/>
      <c r="CD46" s="811"/>
      <c r="CE46" s="811"/>
      <c r="CF46" s="811"/>
      <c r="CG46" s="812"/>
      <c r="CH46" s="823"/>
      <c r="CI46" s="824"/>
      <c r="CJ46" s="824"/>
      <c r="CK46" s="824"/>
      <c r="CL46" s="825"/>
      <c r="CM46" s="823"/>
      <c r="CN46" s="824"/>
      <c r="CO46" s="824"/>
      <c r="CP46" s="824"/>
      <c r="CQ46" s="825"/>
      <c r="CR46" s="823"/>
      <c r="CS46" s="824"/>
      <c r="CT46" s="824"/>
      <c r="CU46" s="824"/>
      <c r="CV46" s="825"/>
      <c r="CW46" s="823"/>
      <c r="CX46" s="824"/>
      <c r="CY46" s="824"/>
      <c r="CZ46" s="824"/>
      <c r="DA46" s="825"/>
      <c r="DB46" s="823"/>
      <c r="DC46" s="824"/>
      <c r="DD46" s="824"/>
      <c r="DE46" s="824"/>
      <c r="DF46" s="825"/>
      <c r="DG46" s="823"/>
      <c r="DH46" s="824"/>
      <c r="DI46" s="824"/>
      <c r="DJ46" s="824"/>
      <c r="DK46" s="825"/>
      <c r="DL46" s="823"/>
      <c r="DM46" s="824"/>
      <c r="DN46" s="824"/>
      <c r="DO46" s="824"/>
      <c r="DP46" s="825"/>
      <c r="DQ46" s="823"/>
      <c r="DR46" s="824"/>
      <c r="DS46" s="824"/>
      <c r="DT46" s="824"/>
      <c r="DU46" s="825"/>
      <c r="DV46" s="826"/>
      <c r="DW46" s="827"/>
      <c r="DX46" s="827"/>
      <c r="DY46" s="827"/>
      <c r="DZ46" s="828"/>
      <c r="EA46" s="246"/>
    </row>
    <row r="47" spans="1:131" s="247" customFormat="1" ht="26.25" customHeight="1">
      <c r="A47" s="261">
        <v>20</v>
      </c>
      <c r="B47" s="797"/>
      <c r="C47" s="798"/>
      <c r="D47" s="798"/>
      <c r="E47" s="798"/>
      <c r="F47" s="798"/>
      <c r="G47" s="798"/>
      <c r="H47" s="798"/>
      <c r="I47" s="798"/>
      <c r="J47" s="798"/>
      <c r="K47" s="798"/>
      <c r="L47" s="798"/>
      <c r="M47" s="798"/>
      <c r="N47" s="798"/>
      <c r="O47" s="798"/>
      <c r="P47" s="799"/>
      <c r="Q47" s="800"/>
      <c r="R47" s="801"/>
      <c r="S47" s="801"/>
      <c r="T47" s="801"/>
      <c r="U47" s="801"/>
      <c r="V47" s="801"/>
      <c r="W47" s="801"/>
      <c r="X47" s="801"/>
      <c r="Y47" s="801"/>
      <c r="Z47" s="801"/>
      <c r="AA47" s="801"/>
      <c r="AB47" s="801"/>
      <c r="AC47" s="801"/>
      <c r="AD47" s="801"/>
      <c r="AE47" s="802"/>
      <c r="AF47" s="803"/>
      <c r="AG47" s="804"/>
      <c r="AH47" s="804"/>
      <c r="AI47" s="804"/>
      <c r="AJ47" s="805"/>
      <c r="AK47" s="872"/>
      <c r="AL47" s="873"/>
      <c r="AM47" s="873"/>
      <c r="AN47" s="873"/>
      <c r="AO47" s="873"/>
      <c r="AP47" s="873"/>
      <c r="AQ47" s="873"/>
      <c r="AR47" s="873"/>
      <c r="AS47" s="873"/>
      <c r="AT47" s="873"/>
      <c r="AU47" s="873"/>
      <c r="AV47" s="873"/>
      <c r="AW47" s="873"/>
      <c r="AX47" s="873"/>
      <c r="AY47" s="873"/>
      <c r="AZ47" s="874"/>
      <c r="BA47" s="874"/>
      <c r="BB47" s="874"/>
      <c r="BC47" s="874"/>
      <c r="BD47" s="874"/>
      <c r="BE47" s="870"/>
      <c r="BF47" s="870"/>
      <c r="BG47" s="870"/>
      <c r="BH47" s="870"/>
      <c r="BI47" s="871"/>
      <c r="BJ47" s="252"/>
      <c r="BK47" s="252"/>
      <c r="BL47" s="252"/>
      <c r="BM47" s="252"/>
      <c r="BN47" s="252"/>
      <c r="BO47" s="265"/>
      <c r="BP47" s="265"/>
      <c r="BQ47" s="262">
        <v>41</v>
      </c>
      <c r="BR47" s="263"/>
      <c r="BS47" s="810"/>
      <c r="BT47" s="811"/>
      <c r="BU47" s="811"/>
      <c r="BV47" s="811"/>
      <c r="BW47" s="811"/>
      <c r="BX47" s="811"/>
      <c r="BY47" s="811"/>
      <c r="BZ47" s="811"/>
      <c r="CA47" s="811"/>
      <c r="CB47" s="811"/>
      <c r="CC47" s="811"/>
      <c r="CD47" s="811"/>
      <c r="CE47" s="811"/>
      <c r="CF47" s="811"/>
      <c r="CG47" s="812"/>
      <c r="CH47" s="823"/>
      <c r="CI47" s="824"/>
      <c r="CJ47" s="824"/>
      <c r="CK47" s="824"/>
      <c r="CL47" s="825"/>
      <c r="CM47" s="823"/>
      <c r="CN47" s="824"/>
      <c r="CO47" s="824"/>
      <c r="CP47" s="824"/>
      <c r="CQ47" s="825"/>
      <c r="CR47" s="823"/>
      <c r="CS47" s="824"/>
      <c r="CT47" s="824"/>
      <c r="CU47" s="824"/>
      <c r="CV47" s="825"/>
      <c r="CW47" s="823"/>
      <c r="CX47" s="824"/>
      <c r="CY47" s="824"/>
      <c r="CZ47" s="824"/>
      <c r="DA47" s="825"/>
      <c r="DB47" s="823"/>
      <c r="DC47" s="824"/>
      <c r="DD47" s="824"/>
      <c r="DE47" s="824"/>
      <c r="DF47" s="825"/>
      <c r="DG47" s="823"/>
      <c r="DH47" s="824"/>
      <c r="DI47" s="824"/>
      <c r="DJ47" s="824"/>
      <c r="DK47" s="825"/>
      <c r="DL47" s="823"/>
      <c r="DM47" s="824"/>
      <c r="DN47" s="824"/>
      <c r="DO47" s="824"/>
      <c r="DP47" s="825"/>
      <c r="DQ47" s="823"/>
      <c r="DR47" s="824"/>
      <c r="DS47" s="824"/>
      <c r="DT47" s="824"/>
      <c r="DU47" s="825"/>
      <c r="DV47" s="826"/>
      <c r="DW47" s="827"/>
      <c r="DX47" s="827"/>
      <c r="DY47" s="827"/>
      <c r="DZ47" s="828"/>
      <c r="EA47" s="246"/>
    </row>
    <row r="48" spans="1:131" s="247" customFormat="1" ht="26.25" customHeight="1">
      <c r="A48" s="261">
        <v>21</v>
      </c>
      <c r="B48" s="797"/>
      <c r="C48" s="798"/>
      <c r="D48" s="798"/>
      <c r="E48" s="798"/>
      <c r="F48" s="798"/>
      <c r="G48" s="798"/>
      <c r="H48" s="798"/>
      <c r="I48" s="798"/>
      <c r="J48" s="798"/>
      <c r="K48" s="798"/>
      <c r="L48" s="798"/>
      <c r="M48" s="798"/>
      <c r="N48" s="798"/>
      <c r="O48" s="798"/>
      <c r="P48" s="799"/>
      <c r="Q48" s="800"/>
      <c r="R48" s="801"/>
      <c r="S48" s="801"/>
      <c r="T48" s="801"/>
      <c r="U48" s="801"/>
      <c r="V48" s="801"/>
      <c r="W48" s="801"/>
      <c r="X48" s="801"/>
      <c r="Y48" s="801"/>
      <c r="Z48" s="801"/>
      <c r="AA48" s="801"/>
      <c r="AB48" s="801"/>
      <c r="AC48" s="801"/>
      <c r="AD48" s="801"/>
      <c r="AE48" s="802"/>
      <c r="AF48" s="803"/>
      <c r="AG48" s="804"/>
      <c r="AH48" s="804"/>
      <c r="AI48" s="804"/>
      <c r="AJ48" s="805"/>
      <c r="AK48" s="872"/>
      <c r="AL48" s="873"/>
      <c r="AM48" s="873"/>
      <c r="AN48" s="873"/>
      <c r="AO48" s="873"/>
      <c r="AP48" s="873"/>
      <c r="AQ48" s="873"/>
      <c r="AR48" s="873"/>
      <c r="AS48" s="873"/>
      <c r="AT48" s="873"/>
      <c r="AU48" s="873"/>
      <c r="AV48" s="873"/>
      <c r="AW48" s="873"/>
      <c r="AX48" s="873"/>
      <c r="AY48" s="873"/>
      <c r="AZ48" s="874"/>
      <c r="BA48" s="874"/>
      <c r="BB48" s="874"/>
      <c r="BC48" s="874"/>
      <c r="BD48" s="874"/>
      <c r="BE48" s="870"/>
      <c r="BF48" s="870"/>
      <c r="BG48" s="870"/>
      <c r="BH48" s="870"/>
      <c r="BI48" s="871"/>
      <c r="BJ48" s="252"/>
      <c r="BK48" s="252"/>
      <c r="BL48" s="252"/>
      <c r="BM48" s="252"/>
      <c r="BN48" s="252"/>
      <c r="BO48" s="265"/>
      <c r="BP48" s="265"/>
      <c r="BQ48" s="262">
        <v>42</v>
      </c>
      <c r="BR48" s="263"/>
      <c r="BS48" s="810"/>
      <c r="BT48" s="811"/>
      <c r="BU48" s="811"/>
      <c r="BV48" s="811"/>
      <c r="BW48" s="811"/>
      <c r="BX48" s="811"/>
      <c r="BY48" s="811"/>
      <c r="BZ48" s="811"/>
      <c r="CA48" s="811"/>
      <c r="CB48" s="811"/>
      <c r="CC48" s="811"/>
      <c r="CD48" s="811"/>
      <c r="CE48" s="811"/>
      <c r="CF48" s="811"/>
      <c r="CG48" s="812"/>
      <c r="CH48" s="823"/>
      <c r="CI48" s="824"/>
      <c r="CJ48" s="824"/>
      <c r="CK48" s="824"/>
      <c r="CL48" s="825"/>
      <c r="CM48" s="823"/>
      <c r="CN48" s="824"/>
      <c r="CO48" s="824"/>
      <c r="CP48" s="824"/>
      <c r="CQ48" s="825"/>
      <c r="CR48" s="823"/>
      <c r="CS48" s="824"/>
      <c r="CT48" s="824"/>
      <c r="CU48" s="824"/>
      <c r="CV48" s="825"/>
      <c r="CW48" s="823"/>
      <c r="CX48" s="824"/>
      <c r="CY48" s="824"/>
      <c r="CZ48" s="824"/>
      <c r="DA48" s="825"/>
      <c r="DB48" s="823"/>
      <c r="DC48" s="824"/>
      <c r="DD48" s="824"/>
      <c r="DE48" s="824"/>
      <c r="DF48" s="825"/>
      <c r="DG48" s="823"/>
      <c r="DH48" s="824"/>
      <c r="DI48" s="824"/>
      <c r="DJ48" s="824"/>
      <c r="DK48" s="825"/>
      <c r="DL48" s="823"/>
      <c r="DM48" s="824"/>
      <c r="DN48" s="824"/>
      <c r="DO48" s="824"/>
      <c r="DP48" s="825"/>
      <c r="DQ48" s="823"/>
      <c r="DR48" s="824"/>
      <c r="DS48" s="824"/>
      <c r="DT48" s="824"/>
      <c r="DU48" s="825"/>
      <c r="DV48" s="826"/>
      <c r="DW48" s="827"/>
      <c r="DX48" s="827"/>
      <c r="DY48" s="827"/>
      <c r="DZ48" s="828"/>
      <c r="EA48" s="246"/>
    </row>
    <row r="49" spans="1:131" s="247" customFormat="1" ht="26.25" customHeight="1">
      <c r="A49" s="261">
        <v>22</v>
      </c>
      <c r="B49" s="797"/>
      <c r="C49" s="798"/>
      <c r="D49" s="798"/>
      <c r="E49" s="798"/>
      <c r="F49" s="798"/>
      <c r="G49" s="798"/>
      <c r="H49" s="798"/>
      <c r="I49" s="798"/>
      <c r="J49" s="798"/>
      <c r="K49" s="798"/>
      <c r="L49" s="798"/>
      <c r="M49" s="798"/>
      <c r="N49" s="798"/>
      <c r="O49" s="798"/>
      <c r="P49" s="799"/>
      <c r="Q49" s="800"/>
      <c r="R49" s="801"/>
      <c r="S49" s="801"/>
      <c r="T49" s="801"/>
      <c r="U49" s="801"/>
      <c r="V49" s="801"/>
      <c r="W49" s="801"/>
      <c r="X49" s="801"/>
      <c r="Y49" s="801"/>
      <c r="Z49" s="801"/>
      <c r="AA49" s="801"/>
      <c r="AB49" s="801"/>
      <c r="AC49" s="801"/>
      <c r="AD49" s="801"/>
      <c r="AE49" s="802"/>
      <c r="AF49" s="803"/>
      <c r="AG49" s="804"/>
      <c r="AH49" s="804"/>
      <c r="AI49" s="804"/>
      <c r="AJ49" s="805"/>
      <c r="AK49" s="872"/>
      <c r="AL49" s="873"/>
      <c r="AM49" s="873"/>
      <c r="AN49" s="873"/>
      <c r="AO49" s="873"/>
      <c r="AP49" s="873"/>
      <c r="AQ49" s="873"/>
      <c r="AR49" s="873"/>
      <c r="AS49" s="873"/>
      <c r="AT49" s="873"/>
      <c r="AU49" s="873"/>
      <c r="AV49" s="873"/>
      <c r="AW49" s="873"/>
      <c r="AX49" s="873"/>
      <c r="AY49" s="873"/>
      <c r="AZ49" s="874"/>
      <c r="BA49" s="874"/>
      <c r="BB49" s="874"/>
      <c r="BC49" s="874"/>
      <c r="BD49" s="874"/>
      <c r="BE49" s="870"/>
      <c r="BF49" s="870"/>
      <c r="BG49" s="870"/>
      <c r="BH49" s="870"/>
      <c r="BI49" s="871"/>
      <c r="BJ49" s="252"/>
      <c r="BK49" s="252"/>
      <c r="BL49" s="252"/>
      <c r="BM49" s="252"/>
      <c r="BN49" s="252"/>
      <c r="BO49" s="265"/>
      <c r="BP49" s="265"/>
      <c r="BQ49" s="262">
        <v>43</v>
      </c>
      <c r="BR49" s="263"/>
      <c r="BS49" s="810"/>
      <c r="BT49" s="811"/>
      <c r="BU49" s="811"/>
      <c r="BV49" s="811"/>
      <c r="BW49" s="811"/>
      <c r="BX49" s="811"/>
      <c r="BY49" s="811"/>
      <c r="BZ49" s="811"/>
      <c r="CA49" s="811"/>
      <c r="CB49" s="811"/>
      <c r="CC49" s="811"/>
      <c r="CD49" s="811"/>
      <c r="CE49" s="811"/>
      <c r="CF49" s="811"/>
      <c r="CG49" s="812"/>
      <c r="CH49" s="823"/>
      <c r="CI49" s="824"/>
      <c r="CJ49" s="824"/>
      <c r="CK49" s="824"/>
      <c r="CL49" s="825"/>
      <c r="CM49" s="823"/>
      <c r="CN49" s="824"/>
      <c r="CO49" s="824"/>
      <c r="CP49" s="824"/>
      <c r="CQ49" s="825"/>
      <c r="CR49" s="823"/>
      <c r="CS49" s="824"/>
      <c r="CT49" s="824"/>
      <c r="CU49" s="824"/>
      <c r="CV49" s="825"/>
      <c r="CW49" s="823"/>
      <c r="CX49" s="824"/>
      <c r="CY49" s="824"/>
      <c r="CZ49" s="824"/>
      <c r="DA49" s="825"/>
      <c r="DB49" s="823"/>
      <c r="DC49" s="824"/>
      <c r="DD49" s="824"/>
      <c r="DE49" s="824"/>
      <c r="DF49" s="825"/>
      <c r="DG49" s="823"/>
      <c r="DH49" s="824"/>
      <c r="DI49" s="824"/>
      <c r="DJ49" s="824"/>
      <c r="DK49" s="825"/>
      <c r="DL49" s="823"/>
      <c r="DM49" s="824"/>
      <c r="DN49" s="824"/>
      <c r="DO49" s="824"/>
      <c r="DP49" s="825"/>
      <c r="DQ49" s="823"/>
      <c r="DR49" s="824"/>
      <c r="DS49" s="824"/>
      <c r="DT49" s="824"/>
      <c r="DU49" s="825"/>
      <c r="DV49" s="826"/>
      <c r="DW49" s="827"/>
      <c r="DX49" s="827"/>
      <c r="DY49" s="827"/>
      <c r="DZ49" s="828"/>
      <c r="EA49" s="246"/>
    </row>
    <row r="50" spans="1:131" s="247" customFormat="1" ht="26.25" customHeight="1">
      <c r="A50" s="261">
        <v>23</v>
      </c>
      <c r="B50" s="797"/>
      <c r="C50" s="798"/>
      <c r="D50" s="798"/>
      <c r="E50" s="798"/>
      <c r="F50" s="798"/>
      <c r="G50" s="798"/>
      <c r="H50" s="798"/>
      <c r="I50" s="798"/>
      <c r="J50" s="798"/>
      <c r="K50" s="798"/>
      <c r="L50" s="798"/>
      <c r="M50" s="798"/>
      <c r="N50" s="798"/>
      <c r="O50" s="798"/>
      <c r="P50" s="799"/>
      <c r="Q50" s="875"/>
      <c r="R50" s="876"/>
      <c r="S50" s="876"/>
      <c r="T50" s="876"/>
      <c r="U50" s="876"/>
      <c r="V50" s="876"/>
      <c r="W50" s="876"/>
      <c r="X50" s="876"/>
      <c r="Y50" s="876"/>
      <c r="Z50" s="876"/>
      <c r="AA50" s="876"/>
      <c r="AB50" s="876"/>
      <c r="AC50" s="876"/>
      <c r="AD50" s="876"/>
      <c r="AE50" s="877"/>
      <c r="AF50" s="803"/>
      <c r="AG50" s="804"/>
      <c r="AH50" s="804"/>
      <c r="AI50" s="804"/>
      <c r="AJ50" s="805"/>
      <c r="AK50" s="878"/>
      <c r="AL50" s="876"/>
      <c r="AM50" s="876"/>
      <c r="AN50" s="876"/>
      <c r="AO50" s="876"/>
      <c r="AP50" s="876"/>
      <c r="AQ50" s="876"/>
      <c r="AR50" s="876"/>
      <c r="AS50" s="876"/>
      <c r="AT50" s="876"/>
      <c r="AU50" s="876"/>
      <c r="AV50" s="876"/>
      <c r="AW50" s="876"/>
      <c r="AX50" s="876"/>
      <c r="AY50" s="876"/>
      <c r="AZ50" s="879"/>
      <c r="BA50" s="879"/>
      <c r="BB50" s="879"/>
      <c r="BC50" s="879"/>
      <c r="BD50" s="879"/>
      <c r="BE50" s="870"/>
      <c r="BF50" s="870"/>
      <c r="BG50" s="870"/>
      <c r="BH50" s="870"/>
      <c r="BI50" s="871"/>
      <c r="BJ50" s="252"/>
      <c r="BK50" s="252"/>
      <c r="BL50" s="252"/>
      <c r="BM50" s="252"/>
      <c r="BN50" s="252"/>
      <c r="BO50" s="265"/>
      <c r="BP50" s="265"/>
      <c r="BQ50" s="262">
        <v>44</v>
      </c>
      <c r="BR50" s="263"/>
      <c r="BS50" s="810"/>
      <c r="BT50" s="811"/>
      <c r="BU50" s="811"/>
      <c r="BV50" s="811"/>
      <c r="BW50" s="811"/>
      <c r="BX50" s="811"/>
      <c r="BY50" s="811"/>
      <c r="BZ50" s="811"/>
      <c r="CA50" s="811"/>
      <c r="CB50" s="811"/>
      <c r="CC50" s="811"/>
      <c r="CD50" s="811"/>
      <c r="CE50" s="811"/>
      <c r="CF50" s="811"/>
      <c r="CG50" s="812"/>
      <c r="CH50" s="823"/>
      <c r="CI50" s="824"/>
      <c r="CJ50" s="824"/>
      <c r="CK50" s="824"/>
      <c r="CL50" s="825"/>
      <c r="CM50" s="823"/>
      <c r="CN50" s="824"/>
      <c r="CO50" s="824"/>
      <c r="CP50" s="824"/>
      <c r="CQ50" s="825"/>
      <c r="CR50" s="823"/>
      <c r="CS50" s="824"/>
      <c r="CT50" s="824"/>
      <c r="CU50" s="824"/>
      <c r="CV50" s="825"/>
      <c r="CW50" s="823"/>
      <c r="CX50" s="824"/>
      <c r="CY50" s="824"/>
      <c r="CZ50" s="824"/>
      <c r="DA50" s="825"/>
      <c r="DB50" s="823"/>
      <c r="DC50" s="824"/>
      <c r="DD50" s="824"/>
      <c r="DE50" s="824"/>
      <c r="DF50" s="825"/>
      <c r="DG50" s="823"/>
      <c r="DH50" s="824"/>
      <c r="DI50" s="824"/>
      <c r="DJ50" s="824"/>
      <c r="DK50" s="825"/>
      <c r="DL50" s="823"/>
      <c r="DM50" s="824"/>
      <c r="DN50" s="824"/>
      <c r="DO50" s="824"/>
      <c r="DP50" s="825"/>
      <c r="DQ50" s="823"/>
      <c r="DR50" s="824"/>
      <c r="DS50" s="824"/>
      <c r="DT50" s="824"/>
      <c r="DU50" s="825"/>
      <c r="DV50" s="826"/>
      <c r="DW50" s="827"/>
      <c r="DX50" s="827"/>
      <c r="DY50" s="827"/>
      <c r="DZ50" s="828"/>
      <c r="EA50" s="246"/>
    </row>
    <row r="51" spans="1:131" s="247" customFormat="1" ht="26.25" customHeight="1">
      <c r="A51" s="261">
        <v>24</v>
      </c>
      <c r="B51" s="797"/>
      <c r="C51" s="798"/>
      <c r="D51" s="798"/>
      <c r="E51" s="798"/>
      <c r="F51" s="798"/>
      <c r="G51" s="798"/>
      <c r="H51" s="798"/>
      <c r="I51" s="798"/>
      <c r="J51" s="798"/>
      <c r="K51" s="798"/>
      <c r="L51" s="798"/>
      <c r="M51" s="798"/>
      <c r="N51" s="798"/>
      <c r="O51" s="798"/>
      <c r="P51" s="799"/>
      <c r="Q51" s="875"/>
      <c r="R51" s="876"/>
      <c r="S51" s="876"/>
      <c r="T51" s="876"/>
      <c r="U51" s="876"/>
      <c r="V51" s="876"/>
      <c r="W51" s="876"/>
      <c r="X51" s="876"/>
      <c r="Y51" s="876"/>
      <c r="Z51" s="876"/>
      <c r="AA51" s="876"/>
      <c r="AB51" s="876"/>
      <c r="AC51" s="876"/>
      <c r="AD51" s="876"/>
      <c r="AE51" s="877"/>
      <c r="AF51" s="803"/>
      <c r="AG51" s="804"/>
      <c r="AH51" s="804"/>
      <c r="AI51" s="804"/>
      <c r="AJ51" s="805"/>
      <c r="AK51" s="878"/>
      <c r="AL51" s="876"/>
      <c r="AM51" s="876"/>
      <c r="AN51" s="876"/>
      <c r="AO51" s="876"/>
      <c r="AP51" s="876"/>
      <c r="AQ51" s="876"/>
      <c r="AR51" s="876"/>
      <c r="AS51" s="876"/>
      <c r="AT51" s="876"/>
      <c r="AU51" s="876"/>
      <c r="AV51" s="876"/>
      <c r="AW51" s="876"/>
      <c r="AX51" s="876"/>
      <c r="AY51" s="876"/>
      <c r="AZ51" s="879"/>
      <c r="BA51" s="879"/>
      <c r="BB51" s="879"/>
      <c r="BC51" s="879"/>
      <c r="BD51" s="879"/>
      <c r="BE51" s="870"/>
      <c r="BF51" s="870"/>
      <c r="BG51" s="870"/>
      <c r="BH51" s="870"/>
      <c r="BI51" s="871"/>
      <c r="BJ51" s="252"/>
      <c r="BK51" s="252"/>
      <c r="BL51" s="252"/>
      <c r="BM51" s="252"/>
      <c r="BN51" s="252"/>
      <c r="BO51" s="265"/>
      <c r="BP51" s="265"/>
      <c r="BQ51" s="262">
        <v>45</v>
      </c>
      <c r="BR51" s="263"/>
      <c r="BS51" s="810"/>
      <c r="BT51" s="811"/>
      <c r="BU51" s="811"/>
      <c r="BV51" s="811"/>
      <c r="BW51" s="811"/>
      <c r="BX51" s="811"/>
      <c r="BY51" s="811"/>
      <c r="BZ51" s="811"/>
      <c r="CA51" s="811"/>
      <c r="CB51" s="811"/>
      <c r="CC51" s="811"/>
      <c r="CD51" s="811"/>
      <c r="CE51" s="811"/>
      <c r="CF51" s="811"/>
      <c r="CG51" s="812"/>
      <c r="CH51" s="823"/>
      <c r="CI51" s="824"/>
      <c r="CJ51" s="824"/>
      <c r="CK51" s="824"/>
      <c r="CL51" s="825"/>
      <c r="CM51" s="823"/>
      <c r="CN51" s="824"/>
      <c r="CO51" s="824"/>
      <c r="CP51" s="824"/>
      <c r="CQ51" s="825"/>
      <c r="CR51" s="823"/>
      <c r="CS51" s="824"/>
      <c r="CT51" s="824"/>
      <c r="CU51" s="824"/>
      <c r="CV51" s="825"/>
      <c r="CW51" s="823"/>
      <c r="CX51" s="824"/>
      <c r="CY51" s="824"/>
      <c r="CZ51" s="824"/>
      <c r="DA51" s="825"/>
      <c r="DB51" s="823"/>
      <c r="DC51" s="824"/>
      <c r="DD51" s="824"/>
      <c r="DE51" s="824"/>
      <c r="DF51" s="825"/>
      <c r="DG51" s="823"/>
      <c r="DH51" s="824"/>
      <c r="DI51" s="824"/>
      <c r="DJ51" s="824"/>
      <c r="DK51" s="825"/>
      <c r="DL51" s="823"/>
      <c r="DM51" s="824"/>
      <c r="DN51" s="824"/>
      <c r="DO51" s="824"/>
      <c r="DP51" s="825"/>
      <c r="DQ51" s="823"/>
      <c r="DR51" s="824"/>
      <c r="DS51" s="824"/>
      <c r="DT51" s="824"/>
      <c r="DU51" s="825"/>
      <c r="DV51" s="826"/>
      <c r="DW51" s="827"/>
      <c r="DX51" s="827"/>
      <c r="DY51" s="827"/>
      <c r="DZ51" s="828"/>
      <c r="EA51" s="246"/>
    </row>
    <row r="52" spans="1:131" s="247" customFormat="1" ht="26.25" customHeight="1">
      <c r="A52" s="261">
        <v>25</v>
      </c>
      <c r="B52" s="797"/>
      <c r="C52" s="798"/>
      <c r="D52" s="798"/>
      <c r="E52" s="798"/>
      <c r="F52" s="798"/>
      <c r="G52" s="798"/>
      <c r="H52" s="798"/>
      <c r="I52" s="798"/>
      <c r="J52" s="798"/>
      <c r="K52" s="798"/>
      <c r="L52" s="798"/>
      <c r="M52" s="798"/>
      <c r="N52" s="798"/>
      <c r="O52" s="798"/>
      <c r="P52" s="799"/>
      <c r="Q52" s="875"/>
      <c r="R52" s="876"/>
      <c r="S52" s="876"/>
      <c r="T52" s="876"/>
      <c r="U52" s="876"/>
      <c r="V52" s="876"/>
      <c r="W52" s="876"/>
      <c r="X52" s="876"/>
      <c r="Y52" s="876"/>
      <c r="Z52" s="876"/>
      <c r="AA52" s="876"/>
      <c r="AB52" s="876"/>
      <c r="AC52" s="876"/>
      <c r="AD52" s="876"/>
      <c r="AE52" s="877"/>
      <c r="AF52" s="803"/>
      <c r="AG52" s="804"/>
      <c r="AH52" s="804"/>
      <c r="AI52" s="804"/>
      <c r="AJ52" s="805"/>
      <c r="AK52" s="878"/>
      <c r="AL52" s="876"/>
      <c r="AM52" s="876"/>
      <c r="AN52" s="876"/>
      <c r="AO52" s="876"/>
      <c r="AP52" s="876"/>
      <c r="AQ52" s="876"/>
      <c r="AR52" s="876"/>
      <c r="AS52" s="876"/>
      <c r="AT52" s="876"/>
      <c r="AU52" s="876"/>
      <c r="AV52" s="876"/>
      <c r="AW52" s="876"/>
      <c r="AX52" s="876"/>
      <c r="AY52" s="876"/>
      <c r="AZ52" s="879"/>
      <c r="BA52" s="879"/>
      <c r="BB52" s="879"/>
      <c r="BC52" s="879"/>
      <c r="BD52" s="879"/>
      <c r="BE52" s="870"/>
      <c r="BF52" s="870"/>
      <c r="BG52" s="870"/>
      <c r="BH52" s="870"/>
      <c r="BI52" s="871"/>
      <c r="BJ52" s="252"/>
      <c r="BK52" s="252"/>
      <c r="BL52" s="252"/>
      <c r="BM52" s="252"/>
      <c r="BN52" s="252"/>
      <c r="BO52" s="265"/>
      <c r="BP52" s="265"/>
      <c r="BQ52" s="262">
        <v>46</v>
      </c>
      <c r="BR52" s="263"/>
      <c r="BS52" s="810"/>
      <c r="BT52" s="811"/>
      <c r="BU52" s="811"/>
      <c r="BV52" s="811"/>
      <c r="BW52" s="811"/>
      <c r="BX52" s="811"/>
      <c r="BY52" s="811"/>
      <c r="BZ52" s="811"/>
      <c r="CA52" s="811"/>
      <c r="CB52" s="811"/>
      <c r="CC52" s="811"/>
      <c r="CD52" s="811"/>
      <c r="CE52" s="811"/>
      <c r="CF52" s="811"/>
      <c r="CG52" s="812"/>
      <c r="CH52" s="823"/>
      <c r="CI52" s="824"/>
      <c r="CJ52" s="824"/>
      <c r="CK52" s="824"/>
      <c r="CL52" s="825"/>
      <c r="CM52" s="823"/>
      <c r="CN52" s="824"/>
      <c r="CO52" s="824"/>
      <c r="CP52" s="824"/>
      <c r="CQ52" s="825"/>
      <c r="CR52" s="823"/>
      <c r="CS52" s="824"/>
      <c r="CT52" s="824"/>
      <c r="CU52" s="824"/>
      <c r="CV52" s="825"/>
      <c r="CW52" s="823"/>
      <c r="CX52" s="824"/>
      <c r="CY52" s="824"/>
      <c r="CZ52" s="824"/>
      <c r="DA52" s="825"/>
      <c r="DB52" s="823"/>
      <c r="DC52" s="824"/>
      <c r="DD52" s="824"/>
      <c r="DE52" s="824"/>
      <c r="DF52" s="825"/>
      <c r="DG52" s="823"/>
      <c r="DH52" s="824"/>
      <c r="DI52" s="824"/>
      <c r="DJ52" s="824"/>
      <c r="DK52" s="825"/>
      <c r="DL52" s="823"/>
      <c r="DM52" s="824"/>
      <c r="DN52" s="824"/>
      <c r="DO52" s="824"/>
      <c r="DP52" s="825"/>
      <c r="DQ52" s="823"/>
      <c r="DR52" s="824"/>
      <c r="DS52" s="824"/>
      <c r="DT52" s="824"/>
      <c r="DU52" s="825"/>
      <c r="DV52" s="826"/>
      <c r="DW52" s="827"/>
      <c r="DX52" s="827"/>
      <c r="DY52" s="827"/>
      <c r="DZ52" s="828"/>
      <c r="EA52" s="246"/>
    </row>
    <row r="53" spans="1:131" s="247" customFormat="1" ht="26.25" customHeight="1">
      <c r="A53" s="261">
        <v>26</v>
      </c>
      <c r="B53" s="797"/>
      <c r="C53" s="798"/>
      <c r="D53" s="798"/>
      <c r="E53" s="798"/>
      <c r="F53" s="798"/>
      <c r="G53" s="798"/>
      <c r="H53" s="798"/>
      <c r="I53" s="798"/>
      <c r="J53" s="798"/>
      <c r="K53" s="798"/>
      <c r="L53" s="798"/>
      <c r="M53" s="798"/>
      <c r="N53" s="798"/>
      <c r="O53" s="798"/>
      <c r="P53" s="799"/>
      <c r="Q53" s="875"/>
      <c r="R53" s="876"/>
      <c r="S53" s="876"/>
      <c r="T53" s="876"/>
      <c r="U53" s="876"/>
      <c r="V53" s="876"/>
      <c r="W53" s="876"/>
      <c r="X53" s="876"/>
      <c r="Y53" s="876"/>
      <c r="Z53" s="876"/>
      <c r="AA53" s="876"/>
      <c r="AB53" s="876"/>
      <c r="AC53" s="876"/>
      <c r="AD53" s="876"/>
      <c r="AE53" s="877"/>
      <c r="AF53" s="803"/>
      <c r="AG53" s="804"/>
      <c r="AH53" s="804"/>
      <c r="AI53" s="804"/>
      <c r="AJ53" s="805"/>
      <c r="AK53" s="878"/>
      <c r="AL53" s="876"/>
      <c r="AM53" s="876"/>
      <c r="AN53" s="876"/>
      <c r="AO53" s="876"/>
      <c r="AP53" s="876"/>
      <c r="AQ53" s="876"/>
      <c r="AR53" s="876"/>
      <c r="AS53" s="876"/>
      <c r="AT53" s="876"/>
      <c r="AU53" s="876"/>
      <c r="AV53" s="876"/>
      <c r="AW53" s="876"/>
      <c r="AX53" s="876"/>
      <c r="AY53" s="876"/>
      <c r="AZ53" s="879"/>
      <c r="BA53" s="879"/>
      <c r="BB53" s="879"/>
      <c r="BC53" s="879"/>
      <c r="BD53" s="879"/>
      <c r="BE53" s="870"/>
      <c r="BF53" s="870"/>
      <c r="BG53" s="870"/>
      <c r="BH53" s="870"/>
      <c r="BI53" s="871"/>
      <c r="BJ53" s="252"/>
      <c r="BK53" s="252"/>
      <c r="BL53" s="252"/>
      <c r="BM53" s="252"/>
      <c r="BN53" s="252"/>
      <c r="BO53" s="265"/>
      <c r="BP53" s="265"/>
      <c r="BQ53" s="262">
        <v>47</v>
      </c>
      <c r="BR53" s="263"/>
      <c r="BS53" s="810"/>
      <c r="BT53" s="811"/>
      <c r="BU53" s="811"/>
      <c r="BV53" s="811"/>
      <c r="BW53" s="811"/>
      <c r="BX53" s="811"/>
      <c r="BY53" s="811"/>
      <c r="BZ53" s="811"/>
      <c r="CA53" s="811"/>
      <c r="CB53" s="811"/>
      <c r="CC53" s="811"/>
      <c r="CD53" s="811"/>
      <c r="CE53" s="811"/>
      <c r="CF53" s="811"/>
      <c r="CG53" s="812"/>
      <c r="CH53" s="823"/>
      <c r="CI53" s="824"/>
      <c r="CJ53" s="824"/>
      <c r="CK53" s="824"/>
      <c r="CL53" s="825"/>
      <c r="CM53" s="823"/>
      <c r="CN53" s="824"/>
      <c r="CO53" s="824"/>
      <c r="CP53" s="824"/>
      <c r="CQ53" s="825"/>
      <c r="CR53" s="823"/>
      <c r="CS53" s="824"/>
      <c r="CT53" s="824"/>
      <c r="CU53" s="824"/>
      <c r="CV53" s="825"/>
      <c r="CW53" s="823"/>
      <c r="CX53" s="824"/>
      <c r="CY53" s="824"/>
      <c r="CZ53" s="824"/>
      <c r="DA53" s="825"/>
      <c r="DB53" s="823"/>
      <c r="DC53" s="824"/>
      <c r="DD53" s="824"/>
      <c r="DE53" s="824"/>
      <c r="DF53" s="825"/>
      <c r="DG53" s="823"/>
      <c r="DH53" s="824"/>
      <c r="DI53" s="824"/>
      <c r="DJ53" s="824"/>
      <c r="DK53" s="825"/>
      <c r="DL53" s="823"/>
      <c r="DM53" s="824"/>
      <c r="DN53" s="824"/>
      <c r="DO53" s="824"/>
      <c r="DP53" s="825"/>
      <c r="DQ53" s="823"/>
      <c r="DR53" s="824"/>
      <c r="DS53" s="824"/>
      <c r="DT53" s="824"/>
      <c r="DU53" s="825"/>
      <c r="DV53" s="826"/>
      <c r="DW53" s="827"/>
      <c r="DX53" s="827"/>
      <c r="DY53" s="827"/>
      <c r="DZ53" s="828"/>
      <c r="EA53" s="246"/>
    </row>
    <row r="54" spans="1:131" s="247" customFormat="1" ht="26.25" customHeight="1">
      <c r="A54" s="261">
        <v>27</v>
      </c>
      <c r="B54" s="797"/>
      <c r="C54" s="798"/>
      <c r="D54" s="798"/>
      <c r="E54" s="798"/>
      <c r="F54" s="798"/>
      <c r="G54" s="798"/>
      <c r="H54" s="798"/>
      <c r="I54" s="798"/>
      <c r="J54" s="798"/>
      <c r="K54" s="798"/>
      <c r="L54" s="798"/>
      <c r="M54" s="798"/>
      <c r="N54" s="798"/>
      <c r="O54" s="798"/>
      <c r="P54" s="799"/>
      <c r="Q54" s="875"/>
      <c r="R54" s="876"/>
      <c r="S54" s="876"/>
      <c r="T54" s="876"/>
      <c r="U54" s="876"/>
      <c r="V54" s="876"/>
      <c r="W54" s="876"/>
      <c r="X54" s="876"/>
      <c r="Y54" s="876"/>
      <c r="Z54" s="876"/>
      <c r="AA54" s="876"/>
      <c r="AB54" s="876"/>
      <c r="AC54" s="876"/>
      <c r="AD54" s="876"/>
      <c r="AE54" s="877"/>
      <c r="AF54" s="803"/>
      <c r="AG54" s="804"/>
      <c r="AH54" s="804"/>
      <c r="AI54" s="804"/>
      <c r="AJ54" s="805"/>
      <c r="AK54" s="878"/>
      <c r="AL54" s="876"/>
      <c r="AM54" s="876"/>
      <c r="AN54" s="876"/>
      <c r="AO54" s="876"/>
      <c r="AP54" s="876"/>
      <c r="AQ54" s="876"/>
      <c r="AR54" s="876"/>
      <c r="AS54" s="876"/>
      <c r="AT54" s="876"/>
      <c r="AU54" s="876"/>
      <c r="AV54" s="876"/>
      <c r="AW54" s="876"/>
      <c r="AX54" s="876"/>
      <c r="AY54" s="876"/>
      <c r="AZ54" s="879"/>
      <c r="BA54" s="879"/>
      <c r="BB54" s="879"/>
      <c r="BC54" s="879"/>
      <c r="BD54" s="879"/>
      <c r="BE54" s="870"/>
      <c r="BF54" s="870"/>
      <c r="BG54" s="870"/>
      <c r="BH54" s="870"/>
      <c r="BI54" s="871"/>
      <c r="BJ54" s="252"/>
      <c r="BK54" s="252"/>
      <c r="BL54" s="252"/>
      <c r="BM54" s="252"/>
      <c r="BN54" s="252"/>
      <c r="BO54" s="265"/>
      <c r="BP54" s="265"/>
      <c r="BQ54" s="262">
        <v>48</v>
      </c>
      <c r="BR54" s="263"/>
      <c r="BS54" s="810"/>
      <c r="BT54" s="811"/>
      <c r="BU54" s="811"/>
      <c r="BV54" s="811"/>
      <c r="BW54" s="811"/>
      <c r="BX54" s="811"/>
      <c r="BY54" s="811"/>
      <c r="BZ54" s="811"/>
      <c r="CA54" s="811"/>
      <c r="CB54" s="811"/>
      <c r="CC54" s="811"/>
      <c r="CD54" s="811"/>
      <c r="CE54" s="811"/>
      <c r="CF54" s="811"/>
      <c r="CG54" s="812"/>
      <c r="CH54" s="823"/>
      <c r="CI54" s="824"/>
      <c r="CJ54" s="824"/>
      <c r="CK54" s="824"/>
      <c r="CL54" s="825"/>
      <c r="CM54" s="823"/>
      <c r="CN54" s="824"/>
      <c r="CO54" s="824"/>
      <c r="CP54" s="824"/>
      <c r="CQ54" s="825"/>
      <c r="CR54" s="823"/>
      <c r="CS54" s="824"/>
      <c r="CT54" s="824"/>
      <c r="CU54" s="824"/>
      <c r="CV54" s="825"/>
      <c r="CW54" s="823"/>
      <c r="CX54" s="824"/>
      <c r="CY54" s="824"/>
      <c r="CZ54" s="824"/>
      <c r="DA54" s="825"/>
      <c r="DB54" s="823"/>
      <c r="DC54" s="824"/>
      <c r="DD54" s="824"/>
      <c r="DE54" s="824"/>
      <c r="DF54" s="825"/>
      <c r="DG54" s="823"/>
      <c r="DH54" s="824"/>
      <c r="DI54" s="824"/>
      <c r="DJ54" s="824"/>
      <c r="DK54" s="825"/>
      <c r="DL54" s="823"/>
      <c r="DM54" s="824"/>
      <c r="DN54" s="824"/>
      <c r="DO54" s="824"/>
      <c r="DP54" s="825"/>
      <c r="DQ54" s="823"/>
      <c r="DR54" s="824"/>
      <c r="DS54" s="824"/>
      <c r="DT54" s="824"/>
      <c r="DU54" s="825"/>
      <c r="DV54" s="826"/>
      <c r="DW54" s="827"/>
      <c r="DX54" s="827"/>
      <c r="DY54" s="827"/>
      <c r="DZ54" s="828"/>
      <c r="EA54" s="246"/>
    </row>
    <row r="55" spans="1:131" s="247" customFormat="1" ht="26.25" customHeight="1">
      <c r="A55" s="261">
        <v>28</v>
      </c>
      <c r="B55" s="797"/>
      <c r="C55" s="798"/>
      <c r="D55" s="798"/>
      <c r="E55" s="798"/>
      <c r="F55" s="798"/>
      <c r="G55" s="798"/>
      <c r="H55" s="798"/>
      <c r="I55" s="798"/>
      <c r="J55" s="798"/>
      <c r="K55" s="798"/>
      <c r="L55" s="798"/>
      <c r="M55" s="798"/>
      <c r="N55" s="798"/>
      <c r="O55" s="798"/>
      <c r="P55" s="799"/>
      <c r="Q55" s="875"/>
      <c r="R55" s="876"/>
      <c r="S55" s="876"/>
      <c r="T55" s="876"/>
      <c r="U55" s="876"/>
      <c r="V55" s="876"/>
      <c r="W55" s="876"/>
      <c r="X55" s="876"/>
      <c r="Y55" s="876"/>
      <c r="Z55" s="876"/>
      <c r="AA55" s="876"/>
      <c r="AB55" s="876"/>
      <c r="AC55" s="876"/>
      <c r="AD55" s="876"/>
      <c r="AE55" s="877"/>
      <c r="AF55" s="803"/>
      <c r="AG55" s="804"/>
      <c r="AH55" s="804"/>
      <c r="AI55" s="804"/>
      <c r="AJ55" s="805"/>
      <c r="AK55" s="878"/>
      <c r="AL55" s="876"/>
      <c r="AM55" s="876"/>
      <c r="AN55" s="876"/>
      <c r="AO55" s="876"/>
      <c r="AP55" s="876"/>
      <c r="AQ55" s="876"/>
      <c r="AR55" s="876"/>
      <c r="AS55" s="876"/>
      <c r="AT55" s="876"/>
      <c r="AU55" s="876"/>
      <c r="AV55" s="876"/>
      <c r="AW55" s="876"/>
      <c r="AX55" s="876"/>
      <c r="AY55" s="876"/>
      <c r="AZ55" s="879"/>
      <c r="BA55" s="879"/>
      <c r="BB55" s="879"/>
      <c r="BC55" s="879"/>
      <c r="BD55" s="879"/>
      <c r="BE55" s="870"/>
      <c r="BF55" s="870"/>
      <c r="BG55" s="870"/>
      <c r="BH55" s="870"/>
      <c r="BI55" s="871"/>
      <c r="BJ55" s="252"/>
      <c r="BK55" s="252"/>
      <c r="BL55" s="252"/>
      <c r="BM55" s="252"/>
      <c r="BN55" s="252"/>
      <c r="BO55" s="265"/>
      <c r="BP55" s="265"/>
      <c r="BQ55" s="262">
        <v>49</v>
      </c>
      <c r="BR55" s="263"/>
      <c r="BS55" s="810"/>
      <c r="BT55" s="811"/>
      <c r="BU55" s="811"/>
      <c r="BV55" s="811"/>
      <c r="BW55" s="811"/>
      <c r="BX55" s="811"/>
      <c r="BY55" s="811"/>
      <c r="BZ55" s="811"/>
      <c r="CA55" s="811"/>
      <c r="CB55" s="811"/>
      <c r="CC55" s="811"/>
      <c r="CD55" s="811"/>
      <c r="CE55" s="811"/>
      <c r="CF55" s="811"/>
      <c r="CG55" s="812"/>
      <c r="CH55" s="823"/>
      <c r="CI55" s="824"/>
      <c r="CJ55" s="824"/>
      <c r="CK55" s="824"/>
      <c r="CL55" s="825"/>
      <c r="CM55" s="823"/>
      <c r="CN55" s="824"/>
      <c r="CO55" s="824"/>
      <c r="CP55" s="824"/>
      <c r="CQ55" s="825"/>
      <c r="CR55" s="823"/>
      <c r="CS55" s="824"/>
      <c r="CT55" s="824"/>
      <c r="CU55" s="824"/>
      <c r="CV55" s="825"/>
      <c r="CW55" s="823"/>
      <c r="CX55" s="824"/>
      <c r="CY55" s="824"/>
      <c r="CZ55" s="824"/>
      <c r="DA55" s="825"/>
      <c r="DB55" s="823"/>
      <c r="DC55" s="824"/>
      <c r="DD55" s="824"/>
      <c r="DE55" s="824"/>
      <c r="DF55" s="825"/>
      <c r="DG55" s="823"/>
      <c r="DH55" s="824"/>
      <c r="DI55" s="824"/>
      <c r="DJ55" s="824"/>
      <c r="DK55" s="825"/>
      <c r="DL55" s="823"/>
      <c r="DM55" s="824"/>
      <c r="DN55" s="824"/>
      <c r="DO55" s="824"/>
      <c r="DP55" s="825"/>
      <c r="DQ55" s="823"/>
      <c r="DR55" s="824"/>
      <c r="DS55" s="824"/>
      <c r="DT55" s="824"/>
      <c r="DU55" s="825"/>
      <c r="DV55" s="826"/>
      <c r="DW55" s="827"/>
      <c r="DX55" s="827"/>
      <c r="DY55" s="827"/>
      <c r="DZ55" s="828"/>
      <c r="EA55" s="246"/>
    </row>
    <row r="56" spans="1:131" s="247" customFormat="1" ht="26.25" customHeight="1">
      <c r="A56" s="261">
        <v>29</v>
      </c>
      <c r="B56" s="797"/>
      <c r="C56" s="798"/>
      <c r="D56" s="798"/>
      <c r="E56" s="798"/>
      <c r="F56" s="798"/>
      <c r="G56" s="798"/>
      <c r="H56" s="798"/>
      <c r="I56" s="798"/>
      <c r="J56" s="798"/>
      <c r="K56" s="798"/>
      <c r="L56" s="798"/>
      <c r="M56" s="798"/>
      <c r="N56" s="798"/>
      <c r="O56" s="798"/>
      <c r="P56" s="799"/>
      <c r="Q56" s="875"/>
      <c r="R56" s="876"/>
      <c r="S56" s="876"/>
      <c r="T56" s="876"/>
      <c r="U56" s="876"/>
      <c r="V56" s="876"/>
      <c r="W56" s="876"/>
      <c r="X56" s="876"/>
      <c r="Y56" s="876"/>
      <c r="Z56" s="876"/>
      <c r="AA56" s="876"/>
      <c r="AB56" s="876"/>
      <c r="AC56" s="876"/>
      <c r="AD56" s="876"/>
      <c r="AE56" s="877"/>
      <c r="AF56" s="803"/>
      <c r="AG56" s="804"/>
      <c r="AH56" s="804"/>
      <c r="AI56" s="804"/>
      <c r="AJ56" s="805"/>
      <c r="AK56" s="878"/>
      <c r="AL56" s="876"/>
      <c r="AM56" s="876"/>
      <c r="AN56" s="876"/>
      <c r="AO56" s="876"/>
      <c r="AP56" s="876"/>
      <c r="AQ56" s="876"/>
      <c r="AR56" s="876"/>
      <c r="AS56" s="876"/>
      <c r="AT56" s="876"/>
      <c r="AU56" s="876"/>
      <c r="AV56" s="876"/>
      <c r="AW56" s="876"/>
      <c r="AX56" s="876"/>
      <c r="AY56" s="876"/>
      <c r="AZ56" s="879"/>
      <c r="BA56" s="879"/>
      <c r="BB56" s="879"/>
      <c r="BC56" s="879"/>
      <c r="BD56" s="879"/>
      <c r="BE56" s="870"/>
      <c r="BF56" s="870"/>
      <c r="BG56" s="870"/>
      <c r="BH56" s="870"/>
      <c r="BI56" s="871"/>
      <c r="BJ56" s="252"/>
      <c r="BK56" s="252"/>
      <c r="BL56" s="252"/>
      <c r="BM56" s="252"/>
      <c r="BN56" s="252"/>
      <c r="BO56" s="265"/>
      <c r="BP56" s="265"/>
      <c r="BQ56" s="262">
        <v>50</v>
      </c>
      <c r="BR56" s="263"/>
      <c r="BS56" s="810"/>
      <c r="BT56" s="811"/>
      <c r="BU56" s="811"/>
      <c r="BV56" s="811"/>
      <c r="BW56" s="811"/>
      <c r="BX56" s="811"/>
      <c r="BY56" s="811"/>
      <c r="BZ56" s="811"/>
      <c r="CA56" s="811"/>
      <c r="CB56" s="811"/>
      <c r="CC56" s="811"/>
      <c r="CD56" s="811"/>
      <c r="CE56" s="811"/>
      <c r="CF56" s="811"/>
      <c r="CG56" s="812"/>
      <c r="CH56" s="823"/>
      <c r="CI56" s="824"/>
      <c r="CJ56" s="824"/>
      <c r="CK56" s="824"/>
      <c r="CL56" s="825"/>
      <c r="CM56" s="823"/>
      <c r="CN56" s="824"/>
      <c r="CO56" s="824"/>
      <c r="CP56" s="824"/>
      <c r="CQ56" s="825"/>
      <c r="CR56" s="823"/>
      <c r="CS56" s="824"/>
      <c r="CT56" s="824"/>
      <c r="CU56" s="824"/>
      <c r="CV56" s="825"/>
      <c r="CW56" s="823"/>
      <c r="CX56" s="824"/>
      <c r="CY56" s="824"/>
      <c r="CZ56" s="824"/>
      <c r="DA56" s="825"/>
      <c r="DB56" s="823"/>
      <c r="DC56" s="824"/>
      <c r="DD56" s="824"/>
      <c r="DE56" s="824"/>
      <c r="DF56" s="825"/>
      <c r="DG56" s="823"/>
      <c r="DH56" s="824"/>
      <c r="DI56" s="824"/>
      <c r="DJ56" s="824"/>
      <c r="DK56" s="825"/>
      <c r="DL56" s="823"/>
      <c r="DM56" s="824"/>
      <c r="DN56" s="824"/>
      <c r="DO56" s="824"/>
      <c r="DP56" s="825"/>
      <c r="DQ56" s="823"/>
      <c r="DR56" s="824"/>
      <c r="DS56" s="824"/>
      <c r="DT56" s="824"/>
      <c r="DU56" s="825"/>
      <c r="DV56" s="826"/>
      <c r="DW56" s="827"/>
      <c r="DX56" s="827"/>
      <c r="DY56" s="827"/>
      <c r="DZ56" s="828"/>
      <c r="EA56" s="246"/>
    </row>
    <row r="57" spans="1:131" s="247" customFormat="1" ht="26.25" customHeight="1">
      <c r="A57" s="261">
        <v>30</v>
      </c>
      <c r="B57" s="797"/>
      <c r="C57" s="798"/>
      <c r="D57" s="798"/>
      <c r="E57" s="798"/>
      <c r="F57" s="798"/>
      <c r="G57" s="798"/>
      <c r="H57" s="798"/>
      <c r="I57" s="798"/>
      <c r="J57" s="798"/>
      <c r="K57" s="798"/>
      <c r="L57" s="798"/>
      <c r="M57" s="798"/>
      <c r="N57" s="798"/>
      <c r="O57" s="798"/>
      <c r="P57" s="799"/>
      <c r="Q57" s="875"/>
      <c r="R57" s="876"/>
      <c r="S57" s="876"/>
      <c r="T57" s="876"/>
      <c r="U57" s="876"/>
      <c r="V57" s="876"/>
      <c r="W57" s="876"/>
      <c r="X57" s="876"/>
      <c r="Y57" s="876"/>
      <c r="Z57" s="876"/>
      <c r="AA57" s="876"/>
      <c r="AB57" s="876"/>
      <c r="AC57" s="876"/>
      <c r="AD57" s="876"/>
      <c r="AE57" s="877"/>
      <c r="AF57" s="803"/>
      <c r="AG57" s="804"/>
      <c r="AH57" s="804"/>
      <c r="AI57" s="804"/>
      <c r="AJ57" s="805"/>
      <c r="AK57" s="878"/>
      <c r="AL57" s="876"/>
      <c r="AM57" s="876"/>
      <c r="AN57" s="876"/>
      <c r="AO57" s="876"/>
      <c r="AP57" s="876"/>
      <c r="AQ57" s="876"/>
      <c r="AR57" s="876"/>
      <c r="AS57" s="876"/>
      <c r="AT57" s="876"/>
      <c r="AU57" s="876"/>
      <c r="AV57" s="876"/>
      <c r="AW57" s="876"/>
      <c r="AX57" s="876"/>
      <c r="AY57" s="876"/>
      <c r="AZ57" s="879"/>
      <c r="BA57" s="879"/>
      <c r="BB57" s="879"/>
      <c r="BC57" s="879"/>
      <c r="BD57" s="879"/>
      <c r="BE57" s="870"/>
      <c r="BF57" s="870"/>
      <c r="BG57" s="870"/>
      <c r="BH57" s="870"/>
      <c r="BI57" s="871"/>
      <c r="BJ57" s="252"/>
      <c r="BK57" s="252"/>
      <c r="BL57" s="252"/>
      <c r="BM57" s="252"/>
      <c r="BN57" s="252"/>
      <c r="BO57" s="265"/>
      <c r="BP57" s="265"/>
      <c r="BQ57" s="262">
        <v>51</v>
      </c>
      <c r="BR57" s="263"/>
      <c r="BS57" s="810"/>
      <c r="BT57" s="811"/>
      <c r="BU57" s="811"/>
      <c r="BV57" s="811"/>
      <c r="BW57" s="811"/>
      <c r="BX57" s="811"/>
      <c r="BY57" s="811"/>
      <c r="BZ57" s="811"/>
      <c r="CA57" s="811"/>
      <c r="CB57" s="811"/>
      <c r="CC57" s="811"/>
      <c r="CD57" s="811"/>
      <c r="CE57" s="811"/>
      <c r="CF57" s="811"/>
      <c r="CG57" s="812"/>
      <c r="CH57" s="823"/>
      <c r="CI57" s="824"/>
      <c r="CJ57" s="824"/>
      <c r="CK57" s="824"/>
      <c r="CL57" s="825"/>
      <c r="CM57" s="823"/>
      <c r="CN57" s="824"/>
      <c r="CO57" s="824"/>
      <c r="CP57" s="824"/>
      <c r="CQ57" s="825"/>
      <c r="CR57" s="823"/>
      <c r="CS57" s="824"/>
      <c r="CT57" s="824"/>
      <c r="CU57" s="824"/>
      <c r="CV57" s="825"/>
      <c r="CW57" s="823"/>
      <c r="CX57" s="824"/>
      <c r="CY57" s="824"/>
      <c r="CZ57" s="824"/>
      <c r="DA57" s="825"/>
      <c r="DB57" s="823"/>
      <c r="DC57" s="824"/>
      <c r="DD57" s="824"/>
      <c r="DE57" s="824"/>
      <c r="DF57" s="825"/>
      <c r="DG57" s="823"/>
      <c r="DH57" s="824"/>
      <c r="DI57" s="824"/>
      <c r="DJ57" s="824"/>
      <c r="DK57" s="825"/>
      <c r="DL57" s="823"/>
      <c r="DM57" s="824"/>
      <c r="DN57" s="824"/>
      <c r="DO57" s="824"/>
      <c r="DP57" s="825"/>
      <c r="DQ57" s="823"/>
      <c r="DR57" s="824"/>
      <c r="DS57" s="824"/>
      <c r="DT57" s="824"/>
      <c r="DU57" s="825"/>
      <c r="DV57" s="826"/>
      <c r="DW57" s="827"/>
      <c r="DX57" s="827"/>
      <c r="DY57" s="827"/>
      <c r="DZ57" s="828"/>
      <c r="EA57" s="246"/>
    </row>
    <row r="58" spans="1:131" s="247" customFormat="1" ht="26.25" customHeight="1">
      <c r="A58" s="261">
        <v>31</v>
      </c>
      <c r="B58" s="797"/>
      <c r="C58" s="798"/>
      <c r="D58" s="798"/>
      <c r="E58" s="798"/>
      <c r="F58" s="798"/>
      <c r="G58" s="798"/>
      <c r="H58" s="798"/>
      <c r="I58" s="798"/>
      <c r="J58" s="798"/>
      <c r="K58" s="798"/>
      <c r="L58" s="798"/>
      <c r="M58" s="798"/>
      <c r="N58" s="798"/>
      <c r="O58" s="798"/>
      <c r="P58" s="799"/>
      <c r="Q58" s="875"/>
      <c r="R58" s="876"/>
      <c r="S58" s="876"/>
      <c r="T58" s="876"/>
      <c r="U58" s="876"/>
      <c r="V58" s="876"/>
      <c r="W58" s="876"/>
      <c r="X58" s="876"/>
      <c r="Y58" s="876"/>
      <c r="Z58" s="876"/>
      <c r="AA58" s="876"/>
      <c r="AB58" s="876"/>
      <c r="AC58" s="876"/>
      <c r="AD58" s="876"/>
      <c r="AE58" s="877"/>
      <c r="AF58" s="803"/>
      <c r="AG58" s="804"/>
      <c r="AH58" s="804"/>
      <c r="AI58" s="804"/>
      <c r="AJ58" s="805"/>
      <c r="AK58" s="878"/>
      <c r="AL58" s="876"/>
      <c r="AM58" s="876"/>
      <c r="AN58" s="876"/>
      <c r="AO58" s="876"/>
      <c r="AP58" s="876"/>
      <c r="AQ58" s="876"/>
      <c r="AR58" s="876"/>
      <c r="AS58" s="876"/>
      <c r="AT58" s="876"/>
      <c r="AU58" s="876"/>
      <c r="AV58" s="876"/>
      <c r="AW58" s="876"/>
      <c r="AX58" s="876"/>
      <c r="AY58" s="876"/>
      <c r="AZ58" s="879"/>
      <c r="BA58" s="879"/>
      <c r="BB58" s="879"/>
      <c r="BC58" s="879"/>
      <c r="BD58" s="879"/>
      <c r="BE58" s="870"/>
      <c r="BF58" s="870"/>
      <c r="BG58" s="870"/>
      <c r="BH58" s="870"/>
      <c r="BI58" s="871"/>
      <c r="BJ58" s="252"/>
      <c r="BK58" s="252"/>
      <c r="BL58" s="252"/>
      <c r="BM58" s="252"/>
      <c r="BN58" s="252"/>
      <c r="BO58" s="265"/>
      <c r="BP58" s="265"/>
      <c r="BQ58" s="262">
        <v>52</v>
      </c>
      <c r="BR58" s="263"/>
      <c r="BS58" s="810"/>
      <c r="BT58" s="811"/>
      <c r="BU58" s="811"/>
      <c r="BV58" s="811"/>
      <c r="BW58" s="811"/>
      <c r="BX58" s="811"/>
      <c r="BY58" s="811"/>
      <c r="BZ58" s="811"/>
      <c r="CA58" s="811"/>
      <c r="CB58" s="811"/>
      <c r="CC58" s="811"/>
      <c r="CD58" s="811"/>
      <c r="CE58" s="811"/>
      <c r="CF58" s="811"/>
      <c r="CG58" s="812"/>
      <c r="CH58" s="823"/>
      <c r="CI58" s="824"/>
      <c r="CJ58" s="824"/>
      <c r="CK58" s="824"/>
      <c r="CL58" s="825"/>
      <c r="CM58" s="823"/>
      <c r="CN58" s="824"/>
      <c r="CO58" s="824"/>
      <c r="CP58" s="824"/>
      <c r="CQ58" s="825"/>
      <c r="CR58" s="823"/>
      <c r="CS58" s="824"/>
      <c r="CT58" s="824"/>
      <c r="CU58" s="824"/>
      <c r="CV58" s="825"/>
      <c r="CW58" s="823"/>
      <c r="CX58" s="824"/>
      <c r="CY58" s="824"/>
      <c r="CZ58" s="824"/>
      <c r="DA58" s="825"/>
      <c r="DB58" s="823"/>
      <c r="DC58" s="824"/>
      <c r="DD58" s="824"/>
      <c r="DE58" s="824"/>
      <c r="DF58" s="825"/>
      <c r="DG58" s="823"/>
      <c r="DH58" s="824"/>
      <c r="DI58" s="824"/>
      <c r="DJ58" s="824"/>
      <c r="DK58" s="825"/>
      <c r="DL58" s="823"/>
      <c r="DM58" s="824"/>
      <c r="DN58" s="824"/>
      <c r="DO58" s="824"/>
      <c r="DP58" s="825"/>
      <c r="DQ58" s="823"/>
      <c r="DR58" s="824"/>
      <c r="DS58" s="824"/>
      <c r="DT58" s="824"/>
      <c r="DU58" s="825"/>
      <c r="DV58" s="826"/>
      <c r="DW58" s="827"/>
      <c r="DX58" s="827"/>
      <c r="DY58" s="827"/>
      <c r="DZ58" s="828"/>
      <c r="EA58" s="246"/>
    </row>
    <row r="59" spans="1:131" s="247" customFormat="1" ht="26.25" customHeight="1">
      <c r="A59" s="261">
        <v>32</v>
      </c>
      <c r="B59" s="797"/>
      <c r="C59" s="798"/>
      <c r="D59" s="798"/>
      <c r="E59" s="798"/>
      <c r="F59" s="798"/>
      <c r="G59" s="798"/>
      <c r="H59" s="798"/>
      <c r="I59" s="798"/>
      <c r="J59" s="798"/>
      <c r="K59" s="798"/>
      <c r="L59" s="798"/>
      <c r="M59" s="798"/>
      <c r="N59" s="798"/>
      <c r="O59" s="798"/>
      <c r="P59" s="799"/>
      <c r="Q59" s="875"/>
      <c r="R59" s="876"/>
      <c r="S59" s="876"/>
      <c r="T59" s="876"/>
      <c r="U59" s="876"/>
      <c r="V59" s="876"/>
      <c r="W59" s="876"/>
      <c r="X59" s="876"/>
      <c r="Y59" s="876"/>
      <c r="Z59" s="876"/>
      <c r="AA59" s="876"/>
      <c r="AB59" s="876"/>
      <c r="AC59" s="876"/>
      <c r="AD59" s="876"/>
      <c r="AE59" s="877"/>
      <c r="AF59" s="803"/>
      <c r="AG59" s="804"/>
      <c r="AH59" s="804"/>
      <c r="AI59" s="804"/>
      <c r="AJ59" s="805"/>
      <c r="AK59" s="878"/>
      <c r="AL59" s="876"/>
      <c r="AM59" s="876"/>
      <c r="AN59" s="876"/>
      <c r="AO59" s="876"/>
      <c r="AP59" s="876"/>
      <c r="AQ59" s="876"/>
      <c r="AR59" s="876"/>
      <c r="AS59" s="876"/>
      <c r="AT59" s="876"/>
      <c r="AU59" s="876"/>
      <c r="AV59" s="876"/>
      <c r="AW59" s="876"/>
      <c r="AX59" s="876"/>
      <c r="AY59" s="876"/>
      <c r="AZ59" s="879"/>
      <c r="BA59" s="879"/>
      <c r="BB59" s="879"/>
      <c r="BC59" s="879"/>
      <c r="BD59" s="879"/>
      <c r="BE59" s="870"/>
      <c r="BF59" s="870"/>
      <c r="BG59" s="870"/>
      <c r="BH59" s="870"/>
      <c r="BI59" s="871"/>
      <c r="BJ59" s="252"/>
      <c r="BK59" s="252"/>
      <c r="BL59" s="252"/>
      <c r="BM59" s="252"/>
      <c r="BN59" s="252"/>
      <c r="BO59" s="265"/>
      <c r="BP59" s="265"/>
      <c r="BQ59" s="262">
        <v>53</v>
      </c>
      <c r="BR59" s="263"/>
      <c r="BS59" s="810"/>
      <c r="BT59" s="811"/>
      <c r="BU59" s="811"/>
      <c r="BV59" s="811"/>
      <c r="BW59" s="811"/>
      <c r="BX59" s="811"/>
      <c r="BY59" s="811"/>
      <c r="BZ59" s="811"/>
      <c r="CA59" s="811"/>
      <c r="CB59" s="811"/>
      <c r="CC59" s="811"/>
      <c r="CD59" s="811"/>
      <c r="CE59" s="811"/>
      <c r="CF59" s="811"/>
      <c r="CG59" s="812"/>
      <c r="CH59" s="823"/>
      <c r="CI59" s="824"/>
      <c r="CJ59" s="824"/>
      <c r="CK59" s="824"/>
      <c r="CL59" s="825"/>
      <c r="CM59" s="823"/>
      <c r="CN59" s="824"/>
      <c r="CO59" s="824"/>
      <c r="CP59" s="824"/>
      <c r="CQ59" s="825"/>
      <c r="CR59" s="823"/>
      <c r="CS59" s="824"/>
      <c r="CT59" s="824"/>
      <c r="CU59" s="824"/>
      <c r="CV59" s="825"/>
      <c r="CW59" s="823"/>
      <c r="CX59" s="824"/>
      <c r="CY59" s="824"/>
      <c r="CZ59" s="824"/>
      <c r="DA59" s="825"/>
      <c r="DB59" s="823"/>
      <c r="DC59" s="824"/>
      <c r="DD59" s="824"/>
      <c r="DE59" s="824"/>
      <c r="DF59" s="825"/>
      <c r="DG59" s="823"/>
      <c r="DH59" s="824"/>
      <c r="DI59" s="824"/>
      <c r="DJ59" s="824"/>
      <c r="DK59" s="825"/>
      <c r="DL59" s="823"/>
      <c r="DM59" s="824"/>
      <c r="DN59" s="824"/>
      <c r="DO59" s="824"/>
      <c r="DP59" s="825"/>
      <c r="DQ59" s="823"/>
      <c r="DR59" s="824"/>
      <c r="DS59" s="824"/>
      <c r="DT59" s="824"/>
      <c r="DU59" s="825"/>
      <c r="DV59" s="826"/>
      <c r="DW59" s="827"/>
      <c r="DX59" s="827"/>
      <c r="DY59" s="827"/>
      <c r="DZ59" s="828"/>
      <c r="EA59" s="246"/>
    </row>
    <row r="60" spans="1:131" s="247" customFormat="1" ht="26.25" customHeight="1">
      <c r="A60" s="261">
        <v>33</v>
      </c>
      <c r="B60" s="797"/>
      <c r="C60" s="798"/>
      <c r="D60" s="798"/>
      <c r="E60" s="798"/>
      <c r="F60" s="798"/>
      <c r="G60" s="798"/>
      <c r="H60" s="798"/>
      <c r="I60" s="798"/>
      <c r="J60" s="798"/>
      <c r="K60" s="798"/>
      <c r="L60" s="798"/>
      <c r="M60" s="798"/>
      <c r="N60" s="798"/>
      <c r="O60" s="798"/>
      <c r="P60" s="799"/>
      <c r="Q60" s="875"/>
      <c r="R60" s="876"/>
      <c r="S60" s="876"/>
      <c r="T60" s="876"/>
      <c r="U60" s="876"/>
      <c r="V60" s="876"/>
      <c r="W60" s="876"/>
      <c r="X60" s="876"/>
      <c r="Y60" s="876"/>
      <c r="Z60" s="876"/>
      <c r="AA60" s="876"/>
      <c r="AB60" s="876"/>
      <c r="AC60" s="876"/>
      <c r="AD60" s="876"/>
      <c r="AE60" s="877"/>
      <c r="AF60" s="803"/>
      <c r="AG60" s="804"/>
      <c r="AH60" s="804"/>
      <c r="AI60" s="804"/>
      <c r="AJ60" s="805"/>
      <c r="AK60" s="878"/>
      <c r="AL60" s="876"/>
      <c r="AM60" s="876"/>
      <c r="AN60" s="876"/>
      <c r="AO60" s="876"/>
      <c r="AP60" s="876"/>
      <c r="AQ60" s="876"/>
      <c r="AR60" s="876"/>
      <c r="AS60" s="876"/>
      <c r="AT60" s="876"/>
      <c r="AU60" s="876"/>
      <c r="AV60" s="876"/>
      <c r="AW60" s="876"/>
      <c r="AX60" s="876"/>
      <c r="AY60" s="876"/>
      <c r="AZ60" s="879"/>
      <c r="BA60" s="879"/>
      <c r="BB60" s="879"/>
      <c r="BC60" s="879"/>
      <c r="BD60" s="879"/>
      <c r="BE60" s="870"/>
      <c r="BF60" s="870"/>
      <c r="BG60" s="870"/>
      <c r="BH60" s="870"/>
      <c r="BI60" s="871"/>
      <c r="BJ60" s="252"/>
      <c r="BK60" s="252"/>
      <c r="BL60" s="252"/>
      <c r="BM60" s="252"/>
      <c r="BN60" s="252"/>
      <c r="BO60" s="265"/>
      <c r="BP60" s="265"/>
      <c r="BQ60" s="262">
        <v>54</v>
      </c>
      <c r="BR60" s="263"/>
      <c r="BS60" s="810"/>
      <c r="BT60" s="811"/>
      <c r="BU60" s="811"/>
      <c r="BV60" s="811"/>
      <c r="BW60" s="811"/>
      <c r="BX60" s="811"/>
      <c r="BY60" s="811"/>
      <c r="BZ60" s="811"/>
      <c r="CA60" s="811"/>
      <c r="CB60" s="811"/>
      <c r="CC60" s="811"/>
      <c r="CD60" s="811"/>
      <c r="CE60" s="811"/>
      <c r="CF60" s="811"/>
      <c r="CG60" s="812"/>
      <c r="CH60" s="823"/>
      <c r="CI60" s="824"/>
      <c r="CJ60" s="824"/>
      <c r="CK60" s="824"/>
      <c r="CL60" s="825"/>
      <c r="CM60" s="823"/>
      <c r="CN60" s="824"/>
      <c r="CO60" s="824"/>
      <c r="CP60" s="824"/>
      <c r="CQ60" s="825"/>
      <c r="CR60" s="823"/>
      <c r="CS60" s="824"/>
      <c r="CT60" s="824"/>
      <c r="CU60" s="824"/>
      <c r="CV60" s="825"/>
      <c r="CW60" s="823"/>
      <c r="CX60" s="824"/>
      <c r="CY60" s="824"/>
      <c r="CZ60" s="824"/>
      <c r="DA60" s="825"/>
      <c r="DB60" s="823"/>
      <c r="DC60" s="824"/>
      <c r="DD60" s="824"/>
      <c r="DE60" s="824"/>
      <c r="DF60" s="825"/>
      <c r="DG60" s="823"/>
      <c r="DH60" s="824"/>
      <c r="DI60" s="824"/>
      <c r="DJ60" s="824"/>
      <c r="DK60" s="825"/>
      <c r="DL60" s="823"/>
      <c r="DM60" s="824"/>
      <c r="DN60" s="824"/>
      <c r="DO60" s="824"/>
      <c r="DP60" s="825"/>
      <c r="DQ60" s="823"/>
      <c r="DR60" s="824"/>
      <c r="DS60" s="824"/>
      <c r="DT60" s="824"/>
      <c r="DU60" s="825"/>
      <c r="DV60" s="826"/>
      <c r="DW60" s="827"/>
      <c r="DX60" s="827"/>
      <c r="DY60" s="827"/>
      <c r="DZ60" s="828"/>
      <c r="EA60" s="246"/>
    </row>
    <row r="61" spans="1:131" s="247" customFormat="1" ht="26.25" customHeight="1" thickBot="1">
      <c r="A61" s="261">
        <v>34</v>
      </c>
      <c r="B61" s="797"/>
      <c r="C61" s="798"/>
      <c r="D61" s="798"/>
      <c r="E61" s="798"/>
      <c r="F61" s="798"/>
      <c r="G61" s="798"/>
      <c r="H61" s="798"/>
      <c r="I61" s="798"/>
      <c r="J61" s="798"/>
      <c r="K61" s="798"/>
      <c r="L61" s="798"/>
      <c r="M61" s="798"/>
      <c r="N61" s="798"/>
      <c r="O61" s="798"/>
      <c r="P61" s="799"/>
      <c r="Q61" s="875"/>
      <c r="R61" s="876"/>
      <c r="S61" s="876"/>
      <c r="T61" s="876"/>
      <c r="U61" s="876"/>
      <c r="V61" s="876"/>
      <c r="W61" s="876"/>
      <c r="X61" s="876"/>
      <c r="Y61" s="876"/>
      <c r="Z61" s="876"/>
      <c r="AA61" s="876"/>
      <c r="AB61" s="876"/>
      <c r="AC61" s="876"/>
      <c r="AD61" s="876"/>
      <c r="AE61" s="877"/>
      <c r="AF61" s="803"/>
      <c r="AG61" s="804"/>
      <c r="AH61" s="804"/>
      <c r="AI61" s="804"/>
      <c r="AJ61" s="805"/>
      <c r="AK61" s="878"/>
      <c r="AL61" s="876"/>
      <c r="AM61" s="876"/>
      <c r="AN61" s="876"/>
      <c r="AO61" s="876"/>
      <c r="AP61" s="876"/>
      <c r="AQ61" s="876"/>
      <c r="AR61" s="876"/>
      <c r="AS61" s="876"/>
      <c r="AT61" s="876"/>
      <c r="AU61" s="876"/>
      <c r="AV61" s="876"/>
      <c r="AW61" s="876"/>
      <c r="AX61" s="876"/>
      <c r="AY61" s="876"/>
      <c r="AZ61" s="879"/>
      <c r="BA61" s="879"/>
      <c r="BB61" s="879"/>
      <c r="BC61" s="879"/>
      <c r="BD61" s="879"/>
      <c r="BE61" s="870"/>
      <c r="BF61" s="870"/>
      <c r="BG61" s="870"/>
      <c r="BH61" s="870"/>
      <c r="BI61" s="871"/>
      <c r="BJ61" s="252"/>
      <c r="BK61" s="252"/>
      <c r="BL61" s="252"/>
      <c r="BM61" s="252"/>
      <c r="BN61" s="252"/>
      <c r="BO61" s="265"/>
      <c r="BP61" s="265"/>
      <c r="BQ61" s="262">
        <v>55</v>
      </c>
      <c r="BR61" s="263"/>
      <c r="BS61" s="810"/>
      <c r="BT61" s="811"/>
      <c r="BU61" s="811"/>
      <c r="BV61" s="811"/>
      <c r="BW61" s="811"/>
      <c r="BX61" s="811"/>
      <c r="BY61" s="811"/>
      <c r="BZ61" s="811"/>
      <c r="CA61" s="811"/>
      <c r="CB61" s="811"/>
      <c r="CC61" s="811"/>
      <c r="CD61" s="811"/>
      <c r="CE61" s="811"/>
      <c r="CF61" s="811"/>
      <c r="CG61" s="812"/>
      <c r="CH61" s="823"/>
      <c r="CI61" s="824"/>
      <c r="CJ61" s="824"/>
      <c r="CK61" s="824"/>
      <c r="CL61" s="825"/>
      <c r="CM61" s="823"/>
      <c r="CN61" s="824"/>
      <c r="CO61" s="824"/>
      <c r="CP61" s="824"/>
      <c r="CQ61" s="825"/>
      <c r="CR61" s="823"/>
      <c r="CS61" s="824"/>
      <c r="CT61" s="824"/>
      <c r="CU61" s="824"/>
      <c r="CV61" s="825"/>
      <c r="CW61" s="823"/>
      <c r="CX61" s="824"/>
      <c r="CY61" s="824"/>
      <c r="CZ61" s="824"/>
      <c r="DA61" s="825"/>
      <c r="DB61" s="823"/>
      <c r="DC61" s="824"/>
      <c r="DD61" s="824"/>
      <c r="DE61" s="824"/>
      <c r="DF61" s="825"/>
      <c r="DG61" s="823"/>
      <c r="DH61" s="824"/>
      <c r="DI61" s="824"/>
      <c r="DJ61" s="824"/>
      <c r="DK61" s="825"/>
      <c r="DL61" s="823"/>
      <c r="DM61" s="824"/>
      <c r="DN61" s="824"/>
      <c r="DO61" s="824"/>
      <c r="DP61" s="825"/>
      <c r="DQ61" s="823"/>
      <c r="DR61" s="824"/>
      <c r="DS61" s="824"/>
      <c r="DT61" s="824"/>
      <c r="DU61" s="825"/>
      <c r="DV61" s="826"/>
      <c r="DW61" s="827"/>
      <c r="DX61" s="827"/>
      <c r="DY61" s="827"/>
      <c r="DZ61" s="828"/>
      <c r="EA61" s="246"/>
    </row>
    <row r="62" spans="1:131" s="247" customFormat="1" ht="26.25" customHeight="1">
      <c r="A62" s="261">
        <v>35</v>
      </c>
      <c r="B62" s="797"/>
      <c r="C62" s="798"/>
      <c r="D62" s="798"/>
      <c r="E62" s="798"/>
      <c r="F62" s="798"/>
      <c r="G62" s="798"/>
      <c r="H62" s="798"/>
      <c r="I62" s="798"/>
      <c r="J62" s="798"/>
      <c r="K62" s="798"/>
      <c r="L62" s="798"/>
      <c r="M62" s="798"/>
      <c r="N62" s="798"/>
      <c r="O62" s="798"/>
      <c r="P62" s="799"/>
      <c r="Q62" s="875"/>
      <c r="R62" s="876"/>
      <c r="S62" s="876"/>
      <c r="T62" s="876"/>
      <c r="U62" s="876"/>
      <c r="V62" s="876"/>
      <c r="W62" s="876"/>
      <c r="X62" s="876"/>
      <c r="Y62" s="876"/>
      <c r="Z62" s="876"/>
      <c r="AA62" s="876"/>
      <c r="AB62" s="876"/>
      <c r="AC62" s="876"/>
      <c r="AD62" s="876"/>
      <c r="AE62" s="877"/>
      <c r="AF62" s="803"/>
      <c r="AG62" s="804"/>
      <c r="AH62" s="804"/>
      <c r="AI62" s="804"/>
      <c r="AJ62" s="805"/>
      <c r="AK62" s="878"/>
      <c r="AL62" s="876"/>
      <c r="AM62" s="876"/>
      <c r="AN62" s="876"/>
      <c r="AO62" s="876"/>
      <c r="AP62" s="876"/>
      <c r="AQ62" s="876"/>
      <c r="AR62" s="876"/>
      <c r="AS62" s="876"/>
      <c r="AT62" s="876"/>
      <c r="AU62" s="876"/>
      <c r="AV62" s="876"/>
      <c r="AW62" s="876"/>
      <c r="AX62" s="876"/>
      <c r="AY62" s="876"/>
      <c r="AZ62" s="879"/>
      <c r="BA62" s="879"/>
      <c r="BB62" s="879"/>
      <c r="BC62" s="879"/>
      <c r="BD62" s="879"/>
      <c r="BE62" s="870"/>
      <c r="BF62" s="870"/>
      <c r="BG62" s="870"/>
      <c r="BH62" s="870"/>
      <c r="BI62" s="871"/>
      <c r="BJ62" s="887" t="s">
        <v>408</v>
      </c>
      <c r="BK62" s="848"/>
      <c r="BL62" s="848"/>
      <c r="BM62" s="848"/>
      <c r="BN62" s="849"/>
      <c r="BO62" s="265"/>
      <c r="BP62" s="265"/>
      <c r="BQ62" s="262">
        <v>56</v>
      </c>
      <c r="BR62" s="263"/>
      <c r="BS62" s="810"/>
      <c r="BT62" s="811"/>
      <c r="BU62" s="811"/>
      <c r="BV62" s="811"/>
      <c r="BW62" s="811"/>
      <c r="BX62" s="811"/>
      <c r="BY62" s="811"/>
      <c r="BZ62" s="811"/>
      <c r="CA62" s="811"/>
      <c r="CB62" s="811"/>
      <c r="CC62" s="811"/>
      <c r="CD62" s="811"/>
      <c r="CE62" s="811"/>
      <c r="CF62" s="811"/>
      <c r="CG62" s="812"/>
      <c r="CH62" s="823"/>
      <c r="CI62" s="824"/>
      <c r="CJ62" s="824"/>
      <c r="CK62" s="824"/>
      <c r="CL62" s="825"/>
      <c r="CM62" s="823"/>
      <c r="CN62" s="824"/>
      <c r="CO62" s="824"/>
      <c r="CP62" s="824"/>
      <c r="CQ62" s="825"/>
      <c r="CR62" s="823"/>
      <c r="CS62" s="824"/>
      <c r="CT62" s="824"/>
      <c r="CU62" s="824"/>
      <c r="CV62" s="825"/>
      <c r="CW62" s="823"/>
      <c r="CX62" s="824"/>
      <c r="CY62" s="824"/>
      <c r="CZ62" s="824"/>
      <c r="DA62" s="825"/>
      <c r="DB62" s="823"/>
      <c r="DC62" s="824"/>
      <c r="DD62" s="824"/>
      <c r="DE62" s="824"/>
      <c r="DF62" s="825"/>
      <c r="DG62" s="823"/>
      <c r="DH62" s="824"/>
      <c r="DI62" s="824"/>
      <c r="DJ62" s="824"/>
      <c r="DK62" s="825"/>
      <c r="DL62" s="823"/>
      <c r="DM62" s="824"/>
      <c r="DN62" s="824"/>
      <c r="DO62" s="824"/>
      <c r="DP62" s="825"/>
      <c r="DQ62" s="823"/>
      <c r="DR62" s="824"/>
      <c r="DS62" s="824"/>
      <c r="DT62" s="824"/>
      <c r="DU62" s="825"/>
      <c r="DV62" s="826"/>
      <c r="DW62" s="827"/>
      <c r="DX62" s="827"/>
      <c r="DY62" s="827"/>
      <c r="DZ62" s="828"/>
      <c r="EA62" s="246"/>
    </row>
    <row r="63" spans="1:131" s="247" customFormat="1" ht="26.25" customHeight="1" thickBot="1">
      <c r="A63" s="264" t="s">
        <v>388</v>
      </c>
      <c r="B63" s="832" t="s">
        <v>409</v>
      </c>
      <c r="C63" s="833"/>
      <c r="D63" s="833"/>
      <c r="E63" s="833"/>
      <c r="F63" s="833"/>
      <c r="G63" s="833"/>
      <c r="H63" s="833"/>
      <c r="I63" s="833"/>
      <c r="J63" s="833"/>
      <c r="K63" s="833"/>
      <c r="L63" s="833"/>
      <c r="M63" s="833"/>
      <c r="N63" s="833"/>
      <c r="O63" s="833"/>
      <c r="P63" s="834"/>
      <c r="Q63" s="880"/>
      <c r="R63" s="881"/>
      <c r="S63" s="881"/>
      <c r="T63" s="881"/>
      <c r="U63" s="881"/>
      <c r="V63" s="881"/>
      <c r="W63" s="881"/>
      <c r="X63" s="881"/>
      <c r="Y63" s="881"/>
      <c r="Z63" s="881"/>
      <c r="AA63" s="881"/>
      <c r="AB63" s="881"/>
      <c r="AC63" s="881"/>
      <c r="AD63" s="881"/>
      <c r="AE63" s="882"/>
      <c r="AF63" s="883">
        <v>67</v>
      </c>
      <c r="AG63" s="884"/>
      <c r="AH63" s="884"/>
      <c r="AI63" s="884"/>
      <c r="AJ63" s="885"/>
      <c r="AK63" s="886"/>
      <c r="AL63" s="881"/>
      <c r="AM63" s="881"/>
      <c r="AN63" s="881"/>
      <c r="AO63" s="881"/>
      <c r="AP63" s="884">
        <v>1259</v>
      </c>
      <c r="AQ63" s="884"/>
      <c r="AR63" s="884"/>
      <c r="AS63" s="884"/>
      <c r="AT63" s="884"/>
      <c r="AU63" s="884">
        <v>1254</v>
      </c>
      <c r="AV63" s="884"/>
      <c r="AW63" s="884"/>
      <c r="AX63" s="884"/>
      <c r="AY63" s="884"/>
      <c r="AZ63" s="888"/>
      <c r="BA63" s="888"/>
      <c r="BB63" s="888"/>
      <c r="BC63" s="888"/>
      <c r="BD63" s="888"/>
      <c r="BE63" s="889"/>
      <c r="BF63" s="889"/>
      <c r="BG63" s="889"/>
      <c r="BH63" s="889"/>
      <c r="BI63" s="890"/>
      <c r="BJ63" s="891" t="s">
        <v>390</v>
      </c>
      <c r="BK63" s="892"/>
      <c r="BL63" s="892"/>
      <c r="BM63" s="892"/>
      <c r="BN63" s="893"/>
      <c r="BO63" s="265"/>
      <c r="BP63" s="265"/>
      <c r="BQ63" s="262">
        <v>57</v>
      </c>
      <c r="BR63" s="263"/>
      <c r="BS63" s="810"/>
      <c r="BT63" s="811"/>
      <c r="BU63" s="811"/>
      <c r="BV63" s="811"/>
      <c r="BW63" s="811"/>
      <c r="BX63" s="811"/>
      <c r="BY63" s="811"/>
      <c r="BZ63" s="811"/>
      <c r="CA63" s="811"/>
      <c r="CB63" s="811"/>
      <c r="CC63" s="811"/>
      <c r="CD63" s="811"/>
      <c r="CE63" s="811"/>
      <c r="CF63" s="811"/>
      <c r="CG63" s="812"/>
      <c r="CH63" s="823"/>
      <c r="CI63" s="824"/>
      <c r="CJ63" s="824"/>
      <c r="CK63" s="824"/>
      <c r="CL63" s="825"/>
      <c r="CM63" s="823"/>
      <c r="CN63" s="824"/>
      <c r="CO63" s="824"/>
      <c r="CP63" s="824"/>
      <c r="CQ63" s="825"/>
      <c r="CR63" s="823"/>
      <c r="CS63" s="824"/>
      <c r="CT63" s="824"/>
      <c r="CU63" s="824"/>
      <c r="CV63" s="825"/>
      <c r="CW63" s="823"/>
      <c r="CX63" s="824"/>
      <c r="CY63" s="824"/>
      <c r="CZ63" s="824"/>
      <c r="DA63" s="825"/>
      <c r="DB63" s="823"/>
      <c r="DC63" s="824"/>
      <c r="DD63" s="824"/>
      <c r="DE63" s="824"/>
      <c r="DF63" s="825"/>
      <c r="DG63" s="823"/>
      <c r="DH63" s="824"/>
      <c r="DI63" s="824"/>
      <c r="DJ63" s="824"/>
      <c r="DK63" s="825"/>
      <c r="DL63" s="823"/>
      <c r="DM63" s="824"/>
      <c r="DN63" s="824"/>
      <c r="DO63" s="824"/>
      <c r="DP63" s="825"/>
      <c r="DQ63" s="823"/>
      <c r="DR63" s="824"/>
      <c r="DS63" s="824"/>
      <c r="DT63" s="824"/>
      <c r="DU63" s="825"/>
      <c r="DV63" s="826"/>
      <c r="DW63" s="827"/>
      <c r="DX63" s="827"/>
      <c r="DY63" s="827"/>
      <c r="DZ63" s="828"/>
      <c r="EA63" s="246"/>
    </row>
    <row r="64" spans="1:131" s="247" customFormat="1" ht="26.25" customHeight="1">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10"/>
      <c r="BT64" s="811"/>
      <c r="BU64" s="811"/>
      <c r="BV64" s="811"/>
      <c r="BW64" s="811"/>
      <c r="BX64" s="811"/>
      <c r="BY64" s="811"/>
      <c r="BZ64" s="811"/>
      <c r="CA64" s="811"/>
      <c r="CB64" s="811"/>
      <c r="CC64" s="811"/>
      <c r="CD64" s="811"/>
      <c r="CE64" s="811"/>
      <c r="CF64" s="811"/>
      <c r="CG64" s="812"/>
      <c r="CH64" s="823"/>
      <c r="CI64" s="824"/>
      <c r="CJ64" s="824"/>
      <c r="CK64" s="824"/>
      <c r="CL64" s="825"/>
      <c r="CM64" s="823"/>
      <c r="CN64" s="824"/>
      <c r="CO64" s="824"/>
      <c r="CP64" s="824"/>
      <c r="CQ64" s="825"/>
      <c r="CR64" s="823"/>
      <c r="CS64" s="824"/>
      <c r="CT64" s="824"/>
      <c r="CU64" s="824"/>
      <c r="CV64" s="825"/>
      <c r="CW64" s="823"/>
      <c r="CX64" s="824"/>
      <c r="CY64" s="824"/>
      <c r="CZ64" s="824"/>
      <c r="DA64" s="825"/>
      <c r="DB64" s="823"/>
      <c r="DC64" s="824"/>
      <c r="DD64" s="824"/>
      <c r="DE64" s="824"/>
      <c r="DF64" s="825"/>
      <c r="DG64" s="823"/>
      <c r="DH64" s="824"/>
      <c r="DI64" s="824"/>
      <c r="DJ64" s="824"/>
      <c r="DK64" s="825"/>
      <c r="DL64" s="823"/>
      <c r="DM64" s="824"/>
      <c r="DN64" s="824"/>
      <c r="DO64" s="824"/>
      <c r="DP64" s="825"/>
      <c r="DQ64" s="823"/>
      <c r="DR64" s="824"/>
      <c r="DS64" s="824"/>
      <c r="DT64" s="824"/>
      <c r="DU64" s="825"/>
      <c r="DV64" s="826"/>
      <c r="DW64" s="827"/>
      <c r="DX64" s="827"/>
      <c r="DY64" s="827"/>
      <c r="DZ64" s="828"/>
      <c r="EA64" s="246"/>
    </row>
    <row r="65" spans="1:131" s="247" customFormat="1" ht="26.25" customHeight="1" thickBot="1">
      <c r="A65" s="252" t="s">
        <v>410</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10"/>
      <c r="BT65" s="811"/>
      <c r="BU65" s="811"/>
      <c r="BV65" s="811"/>
      <c r="BW65" s="811"/>
      <c r="BX65" s="811"/>
      <c r="BY65" s="811"/>
      <c r="BZ65" s="811"/>
      <c r="CA65" s="811"/>
      <c r="CB65" s="811"/>
      <c r="CC65" s="811"/>
      <c r="CD65" s="811"/>
      <c r="CE65" s="811"/>
      <c r="CF65" s="811"/>
      <c r="CG65" s="812"/>
      <c r="CH65" s="823"/>
      <c r="CI65" s="824"/>
      <c r="CJ65" s="824"/>
      <c r="CK65" s="824"/>
      <c r="CL65" s="825"/>
      <c r="CM65" s="823"/>
      <c r="CN65" s="824"/>
      <c r="CO65" s="824"/>
      <c r="CP65" s="824"/>
      <c r="CQ65" s="825"/>
      <c r="CR65" s="823"/>
      <c r="CS65" s="824"/>
      <c r="CT65" s="824"/>
      <c r="CU65" s="824"/>
      <c r="CV65" s="825"/>
      <c r="CW65" s="823"/>
      <c r="CX65" s="824"/>
      <c r="CY65" s="824"/>
      <c r="CZ65" s="824"/>
      <c r="DA65" s="825"/>
      <c r="DB65" s="823"/>
      <c r="DC65" s="824"/>
      <c r="DD65" s="824"/>
      <c r="DE65" s="824"/>
      <c r="DF65" s="825"/>
      <c r="DG65" s="823"/>
      <c r="DH65" s="824"/>
      <c r="DI65" s="824"/>
      <c r="DJ65" s="824"/>
      <c r="DK65" s="825"/>
      <c r="DL65" s="823"/>
      <c r="DM65" s="824"/>
      <c r="DN65" s="824"/>
      <c r="DO65" s="824"/>
      <c r="DP65" s="825"/>
      <c r="DQ65" s="823"/>
      <c r="DR65" s="824"/>
      <c r="DS65" s="824"/>
      <c r="DT65" s="824"/>
      <c r="DU65" s="825"/>
      <c r="DV65" s="826"/>
      <c r="DW65" s="827"/>
      <c r="DX65" s="827"/>
      <c r="DY65" s="827"/>
      <c r="DZ65" s="828"/>
      <c r="EA65" s="246"/>
    </row>
    <row r="66" spans="1:131" s="247" customFormat="1" ht="26.25" customHeight="1">
      <c r="A66" s="782" t="s">
        <v>411</v>
      </c>
      <c r="B66" s="783"/>
      <c r="C66" s="783"/>
      <c r="D66" s="783"/>
      <c r="E66" s="783"/>
      <c r="F66" s="783"/>
      <c r="G66" s="783"/>
      <c r="H66" s="783"/>
      <c r="I66" s="783"/>
      <c r="J66" s="783"/>
      <c r="K66" s="783"/>
      <c r="L66" s="783"/>
      <c r="M66" s="783"/>
      <c r="N66" s="783"/>
      <c r="O66" s="783"/>
      <c r="P66" s="784"/>
      <c r="Q66" s="759" t="s">
        <v>412</v>
      </c>
      <c r="R66" s="760"/>
      <c r="S66" s="760"/>
      <c r="T66" s="760"/>
      <c r="U66" s="761"/>
      <c r="V66" s="759" t="s">
        <v>413</v>
      </c>
      <c r="W66" s="760"/>
      <c r="X66" s="760"/>
      <c r="Y66" s="760"/>
      <c r="Z66" s="761"/>
      <c r="AA66" s="759" t="s">
        <v>414</v>
      </c>
      <c r="AB66" s="760"/>
      <c r="AC66" s="760"/>
      <c r="AD66" s="760"/>
      <c r="AE66" s="761"/>
      <c r="AF66" s="894" t="s">
        <v>415</v>
      </c>
      <c r="AG66" s="855"/>
      <c r="AH66" s="855"/>
      <c r="AI66" s="855"/>
      <c r="AJ66" s="895"/>
      <c r="AK66" s="759" t="s">
        <v>416</v>
      </c>
      <c r="AL66" s="783"/>
      <c r="AM66" s="783"/>
      <c r="AN66" s="783"/>
      <c r="AO66" s="784"/>
      <c r="AP66" s="759" t="s">
        <v>417</v>
      </c>
      <c r="AQ66" s="760"/>
      <c r="AR66" s="760"/>
      <c r="AS66" s="760"/>
      <c r="AT66" s="761"/>
      <c r="AU66" s="759" t="s">
        <v>418</v>
      </c>
      <c r="AV66" s="760"/>
      <c r="AW66" s="760"/>
      <c r="AX66" s="760"/>
      <c r="AY66" s="761"/>
      <c r="AZ66" s="759" t="s">
        <v>376</v>
      </c>
      <c r="BA66" s="760"/>
      <c r="BB66" s="760"/>
      <c r="BC66" s="760"/>
      <c r="BD66" s="771"/>
      <c r="BE66" s="265"/>
      <c r="BF66" s="265"/>
      <c r="BG66" s="265"/>
      <c r="BH66" s="265"/>
      <c r="BI66" s="265"/>
      <c r="BJ66" s="265"/>
      <c r="BK66" s="265"/>
      <c r="BL66" s="265"/>
      <c r="BM66" s="265"/>
      <c r="BN66" s="265"/>
      <c r="BO66" s="265"/>
      <c r="BP66" s="265"/>
      <c r="BQ66" s="262">
        <v>60</v>
      </c>
      <c r="BR66" s="267"/>
      <c r="BS66" s="905"/>
      <c r="BT66" s="906"/>
      <c r="BU66" s="906"/>
      <c r="BV66" s="906"/>
      <c r="BW66" s="906"/>
      <c r="BX66" s="906"/>
      <c r="BY66" s="906"/>
      <c r="BZ66" s="906"/>
      <c r="CA66" s="906"/>
      <c r="CB66" s="906"/>
      <c r="CC66" s="906"/>
      <c r="CD66" s="906"/>
      <c r="CE66" s="906"/>
      <c r="CF66" s="906"/>
      <c r="CG66" s="907"/>
      <c r="CH66" s="902"/>
      <c r="CI66" s="903"/>
      <c r="CJ66" s="903"/>
      <c r="CK66" s="903"/>
      <c r="CL66" s="904"/>
      <c r="CM66" s="902"/>
      <c r="CN66" s="903"/>
      <c r="CO66" s="903"/>
      <c r="CP66" s="903"/>
      <c r="CQ66" s="904"/>
      <c r="CR66" s="902"/>
      <c r="CS66" s="903"/>
      <c r="CT66" s="903"/>
      <c r="CU66" s="903"/>
      <c r="CV66" s="904"/>
      <c r="CW66" s="902"/>
      <c r="CX66" s="903"/>
      <c r="CY66" s="903"/>
      <c r="CZ66" s="903"/>
      <c r="DA66" s="904"/>
      <c r="DB66" s="902"/>
      <c r="DC66" s="903"/>
      <c r="DD66" s="903"/>
      <c r="DE66" s="903"/>
      <c r="DF66" s="904"/>
      <c r="DG66" s="902"/>
      <c r="DH66" s="903"/>
      <c r="DI66" s="903"/>
      <c r="DJ66" s="903"/>
      <c r="DK66" s="904"/>
      <c r="DL66" s="902"/>
      <c r="DM66" s="903"/>
      <c r="DN66" s="903"/>
      <c r="DO66" s="903"/>
      <c r="DP66" s="904"/>
      <c r="DQ66" s="902"/>
      <c r="DR66" s="903"/>
      <c r="DS66" s="903"/>
      <c r="DT66" s="903"/>
      <c r="DU66" s="904"/>
      <c r="DV66" s="899"/>
      <c r="DW66" s="900"/>
      <c r="DX66" s="900"/>
      <c r="DY66" s="900"/>
      <c r="DZ66" s="901"/>
      <c r="EA66" s="246"/>
    </row>
    <row r="67" spans="1:131" s="247" customFormat="1" ht="26.25" customHeight="1" thickBot="1">
      <c r="A67" s="785"/>
      <c r="B67" s="786"/>
      <c r="C67" s="786"/>
      <c r="D67" s="786"/>
      <c r="E67" s="786"/>
      <c r="F67" s="786"/>
      <c r="G67" s="786"/>
      <c r="H67" s="786"/>
      <c r="I67" s="786"/>
      <c r="J67" s="786"/>
      <c r="K67" s="786"/>
      <c r="L67" s="786"/>
      <c r="M67" s="786"/>
      <c r="N67" s="786"/>
      <c r="O67" s="786"/>
      <c r="P67" s="787"/>
      <c r="Q67" s="762"/>
      <c r="R67" s="763"/>
      <c r="S67" s="763"/>
      <c r="T67" s="763"/>
      <c r="U67" s="764"/>
      <c r="V67" s="762"/>
      <c r="W67" s="763"/>
      <c r="X67" s="763"/>
      <c r="Y67" s="763"/>
      <c r="Z67" s="764"/>
      <c r="AA67" s="762"/>
      <c r="AB67" s="763"/>
      <c r="AC67" s="763"/>
      <c r="AD67" s="763"/>
      <c r="AE67" s="764"/>
      <c r="AF67" s="896"/>
      <c r="AG67" s="858"/>
      <c r="AH67" s="858"/>
      <c r="AI67" s="858"/>
      <c r="AJ67" s="897"/>
      <c r="AK67" s="898"/>
      <c r="AL67" s="786"/>
      <c r="AM67" s="786"/>
      <c r="AN67" s="786"/>
      <c r="AO67" s="787"/>
      <c r="AP67" s="762"/>
      <c r="AQ67" s="763"/>
      <c r="AR67" s="763"/>
      <c r="AS67" s="763"/>
      <c r="AT67" s="764"/>
      <c r="AU67" s="762"/>
      <c r="AV67" s="763"/>
      <c r="AW67" s="763"/>
      <c r="AX67" s="763"/>
      <c r="AY67" s="764"/>
      <c r="AZ67" s="762"/>
      <c r="BA67" s="763"/>
      <c r="BB67" s="763"/>
      <c r="BC67" s="763"/>
      <c r="BD67" s="772"/>
      <c r="BE67" s="265"/>
      <c r="BF67" s="265"/>
      <c r="BG67" s="265"/>
      <c r="BH67" s="265"/>
      <c r="BI67" s="265"/>
      <c r="BJ67" s="265"/>
      <c r="BK67" s="265"/>
      <c r="BL67" s="265"/>
      <c r="BM67" s="265"/>
      <c r="BN67" s="265"/>
      <c r="BO67" s="265"/>
      <c r="BP67" s="265"/>
      <c r="BQ67" s="262">
        <v>61</v>
      </c>
      <c r="BR67" s="267"/>
      <c r="BS67" s="905"/>
      <c r="BT67" s="906"/>
      <c r="BU67" s="906"/>
      <c r="BV67" s="906"/>
      <c r="BW67" s="906"/>
      <c r="BX67" s="906"/>
      <c r="BY67" s="906"/>
      <c r="BZ67" s="906"/>
      <c r="CA67" s="906"/>
      <c r="CB67" s="906"/>
      <c r="CC67" s="906"/>
      <c r="CD67" s="906"/>
      <c r="CE67" s="906"/>
      <c r="CF67" s="906"/>
      <c r="CG67" s="907"/>
      <c r="CH67" s="902"/>
      <c r="CI67" s="903"/>
      <c r="CJ67" s="903"/>
      <c r="CK67" s="903"/>
      <c r="CL67" s="904"/>
      <c r="CM67" s="902"/>
      <c r="CN67" s="903"/>
      <c r="CO67" s="903"/>
      <c r="CP67" s="903"/>
      <c r="CQ67" s="904"/>
      <c r="CR67" s="902"/>
      <c r="CS67" s="903"/>
      <c r="CT67" s="903"/>
      <c r="CU67" s="903"/>
      <c r="CV67" s="904"/>
      <c r="CW67" s="902"/>
      <c r="CX67" s="903"/>
      <c r="CY67" s="903"/>
      <c r="CZ67" s="903"/>
      <c r="DA67" s="904"/>
      <c r="DB67" s="902"/>
      <c r="DC67" s="903"/>
      <c r="DD67" s="903"/>
      <c r="DE67" s="903"/>
      <c r="DF67" s="904"/>
      <c r="DG67" s="902"/>
      <c r="DH67" s="903"/>
      <c r="DI67" s="903"/>
      <c r="DJ67" s="903"/>
      <c r="DK67" s="904"/>
      <c r="DL67" s="902"/>
      <c r="DM67" s="903"/>
      <c r="DN67" s="903"/>
      <c r="DO67" s="903"/>
      <c r="DP67" s="904"/>
      <c r="DQ67" s="902"/>
      <c r="DR67" s="903"/>
      <c r="DS67" s="903"/>
      <c r="DT67" s="903"/>
      <c r="DU67" s="904"/>
      <c r="DV67" s="899"/>
      <c r="DW67" s="900"/>
      <c r="DX67" s="900"/>
      <c r="DY67" s="900"/>
      <c r="DZ67" s="901"/>
      <c r="EA67" s="246"/>
    </row>
    <row r="68" spans="1:131" s="247" customFormat="1" ht="26.25" customHeight="1" thickTop="1">
      <c r="A68" s="258">
        <v>1</v>
      </c>
      <c r="B68" s="911" t="s">
        <v>577</v>
      </c>
      <c r="C68" s="912"/>
      <c r="D68" s="912"/>
      <c r="E68" s="912"/>
      <c r="F68" s="912"/>
      <c r="G68" s="912"/>
      <c r="H68" s="912"/>
      <c r="I68" s="912"/>
      <c r="J68" s="912"/>
      <c r="K68" s="912"/>
      <c r="L68" s="912"/>
      <c r="M68" s="912"/>
      <c r="N68" s="912"/>
      <c r="O68" s="912"/>
      <c r="P68" s="913"/>
      <c r="Q68" s="914">
        <v>4425</v>
      </c>
      <c r="R68" s="908"/>
      <c r="S68" s="908"/>
      <c r="T68" s="908"/>
      <c r="U68" s="908"/>
      <c r="V68" s="908">
        <v>4303</v>
      </c>
      <c r="W68" s="908"/>
      <c r="X68" s="908"/>
      <c r="Y68" s="908"/>
      <c r="Z68" s="908"/>
      <c r="AA68" s="908">
        <v>122</v>
      </c>
      <c r="AB68" s="908"/>
      <c r="AC68" s="908"/>
      <c r="AD68" s="908"/>
      <c r="AE68" s="908"/>
      <c r="AF68" s="908">
        <v>87</v>
      </c>
      <c r="AG68" s="908"/>
      <c r="AH68" s="908"/>
      <c r="AI68" s="908"/>
      <c r="AJ68" s="908"/>
      <c r="AK68" s="908" t="s">
        <v>516</v>
      </c>
      <c r="AL68" s="908"/>
      <c r="AM68" s="908"/>
      <c r="AN68" s="908"/>
      <c r="AO68" s="908"/>
      <c r="AP68" s="908">
        <v>2254</v>
      </c>
      <c r="AQ68" s="908"/>
      <c r="AR68" s="908"/>
      <c r="AS68" s="908"/>
      <c r="AT68" s="908"/>
      <c r="AU68" s="908">
        <v>120</v>
      </c>
      <c r="AV68" s="908"/>
      <c r="AW68" s="908"/>
      <c r="AX68" s="908"/>
      <c r="AY68" s="908"/>
      <c r="AZ68" s="909"/>
      <c r="BA68" s="909"/>
      <c r="BB68" s="909"/>
      <c r="BC68" s="909"/>
      <c r="BD68" s="910"/>
      <c r="BE68" s="265"/>
      <c r="BF68" s="265"/>
      <c r="BG68" s="265"/>
      <c r="BH68" s="265"/>
      <c r="BI68" s="265"/>
      <c r="BJ68" s="265"/>
      <c r="BK68" s="265"/>
      <c r="BL68" s="265"/>
      <c r="BM68" s="265"/>
      <c r="BN68" s="265"/>
      <c r="BO68" s="265"/>
      <c r="BP68" s="265"/>
      <c r="BQ68" s="262">
        <v>62</v>
      </c>
      <c r="BR68" s="267"/>
      <c r="BS68" s="905"/>
      <c r="BT68" s="906"/>
      <c r="BU68" s="906"/>
      <c r="BV68" s="906"/>
      <c r="BW68" s="906"/>
      <c r="BX68" s="906"/>
      <c r="BY68" s="906"/>
      <c r="BZ68" s="906"/>
      <c r="CA68" s="906"/>
      <c r="CB68" s="906"/>
      <c r="CC68" s="906"/>
      <c r="CD68" s="906"/>
      <c r="CE68" s="906"/>
      <c r="CF68" s="906"/>
      <c r="CG68" s="907"/>
      <c r="CH68" s="902"/>
      <c r="CI68" s="903"/>
      <c r="CJ68" s="903"/>
      <c r="CK68" s="903"/>
      <c r="CL68" s="904"/>
      <c r="CM68" s="902"/>
      <c r="CN68" s="903"/>
      <c r="CO68" s="903"/>
      <c r="CP68" s="903"/>
      <c r="CQ68" s="904"/>
      <c r="CR68" s="902"/>
      <c r="CS68" s="903"/>
      <c r="CT68" s="903"/>
      <c r="CU68" s="903"/>
      <c r="CV68" s="904"/>
      <c r="CW68" s="902"/>
      <c r="CX68" s="903"/>
      <c r="CY68" s="903"/>
      <c r="CZ68" s="903"/>
      <c r="DA68" s="904"/>
      <c r="DB68" s="902"/>
      <c r="DC68" s="903"/>
      <c r="DD68" s="903"/>
      <c r="DE68" s="903"/>
      <c r="DF68" s="904"/>
      <c r="DG68" s="902"/>
      <c r="DH68" s="903"/>
      <c r="DI68" s="903"/>
      <c r="DJ68" s="903"/>
      <c r="DK68" s="904"/>
      <c r="DL68" s="902"/>
      <c r="DM68" s="903"/>
      <c r="DN68" s="903"/>
      <c r="DO68" s="903"/>
      <c r="DP68" s="904"/>
      <c r="DQ68" s="902"/>
      <c r="DR68" s="903"/>
      <c r="DS68" s="903"/>
      <c r="DT68" s="903"/>
      <c r="DU68" s="904"/>
      <c r="DV68" s="899"/>
      <c r="DW68" s="900"/>
      <c r="DX68" s="900"/>
      <c r="DY68" s="900"/>
      <c r="DZ68" s="901"/>
      <c r="EA68" s="246"/>
    </row>
    <row r="69" spans="1:131" s="247" customFormat="1" ht="26.25" customHeight="1">
      <c r="A69" s="261">
        <v>2</v>
      </c>
      <c r="B69" s="915" t="s">
        <v>578</v>
      </c>
      <c r="C69" s="916"/>
      <c r="D69" s="916"/>
      <c r="E69" s="916"/>
      <c r="F69" s="916"/>
      <c r="G69" s="916"/>
      <c r="H69" s="916"/>
      <c r="I69" s="916"/>
      <c r="J69" s="916"/>
      <c r="K69" s="916"/>
      <c r="L69" s="916"/>
      <c r="M69" s="916"/>
      <c r="N69" s="916"/>
      <c r="O69" s="916"/>
      <c r="P69" s="917"/>
      <c r="Q69" s="918">
        <v>2810</v>
      </c>
      <c r="R69" s="873"/>
      <c r="S69" s="873"/>
      <c r="T69" s="873"/>
      <c r="U69" s="873"/>
      <c r="V69" s="873">
        <v>2577</v>
      </c>
      <c r="W69" s="873"/>
      <c r="X69" s="873"/>
      <c r="Y69" s="873"/>
      <c r="Z69" s="873"/>
      <c r="AA69" s="873">
        <v>233</v>
      </c>
      <c r="AB69" s="873"/>
      <c r="AC69" s="873"/>
      <c r="AD69" s="873"/>
      <c r="AE69" s="873"/>
      <c r="AF69" s="873">
        <v>233</v>
      </c>
      <c r="AG69" s="873"/>
      <c r="AH69" s="873"/>
      <c r="AI69" s="873"/>
      <c r="AJ69" s="873"/>
      <c r="AK69" s="873">
        <v>317</v>
      </c>
      <c r="AL69" s="873"/>
      <c r="AM69" s="873"/>
      <c r="AN69" s="873"/>
      <c r="AO69" s="873"/>
      <c r="AP69" s="873" t="s">
        <v>516</v>
      </c>
      <c r="AQ69" s="873"/>
      <c r="AR69" s="873"/>
      <c r="AS69" s="873"/>
      <c r="AT69" s="873"/>
      <c r="AU69" s="873" t="s">
        <v>516</v>
      </c>
      <c r="AV69" s="873"/>
      <c r="AW69" s="873"/>
      <c r="AX69" s="873"/>
      <c r="AY69" s="873"/>
      <c r="AZ69" s="919"/>
      <c r="BA69" s="919"/>
      <c r="BB69" s="919"/>
      <c r="BC69" s="919"/>
      <c r="BD69" s="920"/>
      <c r="BE69" s="265"/>
      <c r="BF69" s="265"/>
      <c r="BG69" s="265"/>
      <c r="BH69" s="265"/>
      <c r="BI69" s="265"/>
      <c r="BJ69" s="265"/>
      <c r="BK69" s="265"/>
      <c r="BL69" s="265"/>
      <c r="BM69" s="265"/>
      <c r="BN69" s="265"/>
      <c r="BO69" s="265"/>
      <c r="BP69" s="265"/>
      <c r="BQ69" s="262">
        <v>63</v>
      </c>
      <c r="BR69" s="267"/>
      <c r="BS69" s="905"/>
      <c r="BT69" s="906"/>
      <c r="BU69" s="906"/>
      <c r="BV69" s="906"/>
      <c r="BW69" s="906"/>
      <c r="BX69" s="906"/>
      <c r="BY69" s="906"/>
      <c r="BZ69" s="906"/>
      <c r="CA69" s="906"/>
      <c r="CB69" s="906"/>
      <c r="CC69" s="906"/>
      <c r="CD69" s="906"/>
      <c r="CE69" s="906"/>
      <c r="CF69" s="906"/>
      <c r="CG69" s="907"/>
      <c r="CH69" s="902"/>
      <c r="CI69" s="903"/>
      <c r="CJ69" s="903"/>
      <c r="CK69" s="903"/>
      <c r="CL69" s="904"/>
      <c r="CM69" s="902"/>
      <c r="CN69" s="903"/>
      <c r="CO69" s="903"/>
      <c r="CP69" s="903"/>
      <c r="CQ69" s="904"/>
      <c r="CR69" s="902"/>
      <c r="CS69" s="903"/>
      <c r="CT69" s="903"/>
      <c r="CU69" s="903"/>
      <c r="CV69" s="904"/>
      <c r="CW69" s="902"/>
      <c r="CX69" s="903"/>
      <c r="CY69" s="903"/>
      <c r="CZ69" s="903"/>
      <c r="DA69" s="904"/>
      <c r="DB69" s="902"/>
      <c r="DC69" s="903"/>
      <c r="DD69" s="903"/>
      <c r="DE69" s="903"/>
      <c r="DF69" s="904"/>
      <c r="DG69" s="902"/>
      <c r="DH69" s="903"/>
      <c r="DI69" s="903"/>
      <c r="DJ69" s="903"/>
      <c r="DK69" s="904"/>
      <c r="DL69" s="902"/>
      <c r="DM69" s="903"/>
      <c r="DN69" s="903"/>
      <c r="DO69" s="903"/>
      <c r="DP69" s="904"/>
      <c r="DQ69" s="902"/>
      <c r="DR69" s="903"/>
      <c r="DS69" s="903"/>
      <c r="DT69" s="903"/>
      <c r="DU69" s="904"/>
      <c r="DV69" s="899"/>
      <c r="DW69" s="900"/>
      <c r="DX69" s="900"/>
      <c r="DY69" s="900"/>
      <c r="DZ69" s="901"/>
      <c r="EA69" s="246"/>
    </row>
    <row r="70" spans="1:131" s="247" customFormat="1" ht="26.25" customHeight="1">
      <c r="A70" s="261">
        <v>3</v>
      </c>
      <c r="B70" s="915" t="s">
        <v>592</v>
      </c>
      <c r="C70" s="916"/>
      <c r="D70" s="916"/>
      <c r="E70" s="916"/>
      <c r="F70" s="916"/>
      <c r="G70" s="916"/>
      <c r="H70" s="916"/>
      <c r="I70" s="916"/>
      <c r="J70" s="916"/>
      <c r="K70" s="916"/>
      <c r="L70" s="916"/>
      <c r="M70" s="916"/>
      <c r="N70" s="916"/>
      <c r="O70" s="916"/>
      <c r="P70" s="917"/>
      <c r="Q70" s="918">
        <v>620140</v>
      </c>
      <c r="R70" s="873"/>
      <c r="S70" s="873"/>
      <c r="T70" s="873"/>
      <c r="U70" s="873"/>
      <c r="V70" s="873">
        <v>610214</v>
      </c>
      <c r="W70" s="873"/>
      <c r="X70" s="873"/>
      <c r="Y70" s="873"/>
      <c r="Z70" s="873"/>
      <c r="AA70" s="873">
        <v>9926</v>
      </c>
      <c r="AB70" s="873"/>
      <c r="AC70" s="873"/>
      <c r="AD70" s="873"/>
      <c r="AE70" s="873"/>
      <c r="AF70" s="873">
        <v>9926</v>
      </c>
      <c r="AG70" s="873"/>
      <c r="AH70" s="873"/>
      <c r="AI70" s="873"/>
      <c r="AJ70" s="873"/>
      <c r="AK70" s="873">
        <v>3973</v>
      </c>
      <c r="AL70" s="873"/>
      <c r="AM70" s="873"/>
      <c r="AN70" s="873"/>
      <c r="AO70" s="873"/>
      <c r="AP70" s="873" t="s">
        <v>516</v>
      </c>
      <c r="AQ70" s="873"/>
      <c r="AR70" s="873"/>
      <c r="AS70" s="873"/>
      <c r="AT70" s="873"/>
      <c r="AU70" s="873" t="s">
        <v>516</v>
      </c>
      <c r="AV70" s="873"/>
      <c r="AW70" s="873"/>
      <c r="AX70" s="873"/>
      <c r="AY70" s="873"/>
      <c r="AZ70" s="919"/>
      <c r="BA70" s="919"/>
      <c r="BB70" s="919"/>
      <c r="BC70" s="919"/>
      <c r="BD70" s="920"/>
      <c r="BE70" s="265"/>
      <c r="BF70" s="265"/>
      <c r="BG70" s="265"/>
      <c r="BH70" s="265"/>
      <c r="BI70" s="265"/>
      <c r="BJ70" s="265"/>
      <c r="BK70" s="265"/>
      <c r="BL70" s="265"/>
      <c r="BM70" s="265"/>
      <c r="BN70" s="265"/>
      <c r="BO70" s="265"/>
      <c r="BP70" s="265"/>
      <c r="BQ70" s="262">
        <v>64</v>
      </c>
      <c r="BR70" s="267"/>
      <c r="BS70" s="905"/>
      <c r="BT70" s="906"/>
      <c r="BU70" s="906"/>
      <c r="BV70" s="906"/>
      <c r="BW70" s="906"/>
      <c r="BX70" s="906"/>
      <c r="BY70" s="906"/>
      <c r="BZ70" s="906"/>
      <c r="CA70" s="906"/>
      <c r="CB70" s="906"/>
      <c r="CC70" s="906"/>
      <c r="CD70" s="906"/>
      <c r="CE70" s="906"/>
      <c r="CF70" s="906"/>
      <c r="CG70" s="907"/>
      <c r="CH70" s="902"/>
      <c r="CI70" s="903"/>
      <c r="CJ70" s="903"/>
      <c r="CK70" s="903"/>
      <c r="CL70" s="904"/>
      <c r="CM70" s="902"/>
      <c r="CN70" s="903"/>
      <c r="CO70" s="903"/>
      <c r="CP70" s="903"/>
      <c r="CQ70" s="904"/>
      <c r="CR70" s="902"/>
      <c r="CS70" s="903"/>
      <c r="CT70" s="903"/>
      <c r="CU70" s="903"/>
      <c r="CV70" s="904"/>
      <c r="CW70" s="902"/>
      <c r="CX70" s="903"/>
      <c r="CY70" s="903"/>
      <c r="CZ70" s="903"/>
      <c r="DA70" s="904"/>
      <c r="DB70" s="902"/>
      <c r="DC70" s="903"/>
      <c r="DD70" s="903"/>
      <c r="DE70" s="903"/>
      <c r="DF70" s="904"/>
      <c r="DG70" s="902"/>
      <c r="DH70" s="903"/>
      <c r="DI70" s="903"/>
      <c r="DJ70" s="903"/>
      <c r="DK70" s="904"/>
      <c r="DL70" s="902"/>
      <c r="DM70" s="903"/>
      <c r="DN70" s="903"/>
      <c r="DO70" s="903"/>
      <c r="DP70" s="904"/>
      <c r="DQ70" s="902"/>
      <c r="DR70" s="903"/>
      <c r="DS70" s="903"/>
      <c r="DT70" s="903"/>
      <c r="DU70" s="904"/>
      <c r="DV70" s="899"/>
      <c r="DW70" s="900"/>
      <c r="DX70" s="900"/>
      <c r="DY70" s="900"/>
      <c r="DZ70" s="901"/>
      <c r="EA70" s="246"/>
    </row>
    <row r="71" spans="1:131" s="247" customFormat="1" ht="26.25" customHeight="1">
      <c r="A71" s="261">
        <v>4</v>
      </c>
      <c r="B71" s="915" t="s">
        <v>579</v>
      </c>
      <c r="C71" s="916"/>
      <c r="D71" s="916"/>
      <c r="E71" s="916"/>
      <c r="F71" s="916"/>
      <c r="G71" s="916"/>
      <c r="H71" s="916"/>
      <c r="I71" s="916"/>
      <c r="J71" s="916"/>
      <c r="K71" s="916"/>
      <c r="L71" s="916"/>
      <c r="M71" s="916"/>
      <c r="N71" s="916"/>
      <c r="O71" s="916"/>
      <c r="P71" s="917"/>
      <c r="Q71" s="918">
        <v>856</v>
      </c>
      <c r="R71" s="873"/>
      <c r="S71" s="873"/>
      <c r="T71" s="873"/>
      <c r="U71" s="873"/>
      <c r="V71" s="873">
        <v>818</v>
      </c>
      <c r="W71" s="873"/>
      <c r="X71" s="873"/>
      <c r="Y71" s="873"/>
      <c r="Z71" s="873"/>
      <c r="AA71" s="873">
        <v>37</v>
      </c>
      <c r="AB71" s="873"/>
      <c r="AC71" s="873"/>
      <c r="AD71" s="873"/>
      <c r="AE71" s="873"/>
      <c r="AF71" s="873">
        <v>37</v>
      </c>
      <c r="AG71" s="873"/>
      <c r="AH71" s="873"/>
      <c r="AI71" s="873"/>
      <c r="AJ71" s="873"/>
      <c r="AK71" s="873" t="s">
        <v>516</v>
      </c>
      <c r="AL71" s="873"/>
      <c r="AM71" s="873"/>
      <c r="AN71" s="873"/>
      <c r="AO71" s="873"/>
      <c r="AP71" s="873">
        <v>152</v>
      </c>
      <c r="AQ71" s="873"/>
      <c r="AR71" s="873"/>
      <c r="AS71" s="873"/>
      <c r="AT71" s="873"/>
      <c r="AU71" s="873">
        <v>33</v>
      </c>
      <c r="AV71" s="873"/>
      <c r="AW71" s="873"/>
      <c r="AX71" s="873"/>
      <c r="AY71" s="873"/>
      <c r="AZ71" s="919"/>
      <c r="BA71" s="919"/>
      <c r="BB71" s="919"/>
      <c r="BC71" s="919"/>
      <c r="BD71" s="920"/>
      <c r="BE71" s="265"/>
      <c r="BF71" s="265"/>
      <c r="BG71" s="265"/>
      <c r="BH71" s="265"/>
      <c r="BI71" s="265"/>
      <c r="BJ71" s="265"/>
      <c r="BK71" s="265"/>
      <c r="BL71" s="265"/>
      <c r="BM71" s="265"/>
      <c r="BN71" s="265"/>
      <c r="BO71" s="265"/>
      <c r="BP71" s="265"/>
      <c r="BQ71" s="262">
        <v>65</v>
      </c>
      <c r="BR71" s="267"/>
      <c r="BS71" s="905"/>
      <c r="BT71" s="906"/>
      <c r="BU71" s="906"/>
      <c r="BV71" s="906"/>
      <c r="BW71" s="906"/>
      <c r="BX71" s="906"/>
      <c r="BY71" s="906"/>
      <c r="BZ71" s="906"/>
      <c r="CA71" s="906"/>
      <c r="CB71" s="906"/>
      <c r="CC71" s="906"/>
      <c r="CD71" s="906"/>
      <c r="CE71" s="906"/>
      <c r="CF71" s="906"/>
      <c r="CG71" s="907"/>
      <c r="CH71" s="902"/>
      <c r="CI71" s="903"/>
      <c r="CJ71" s="903"/>
      <c r="CK71" s="903"/>
      <c r="CL71" s="904"/>
      <c r="CM71" s="902"/>
      <c r="CN71" s="903"/>
      <c r="CO71" s="903"/>
      <c r="CP71" s="903"/>
      <c r="CQ71" s="904"/>
      <c r="CR71" s="902"/>
      <c r="CS71" s="903"/>
      <c r="CT71" s="903"/>
      <c r="CU71" s="903"/>
      <c r="CV71" s="904"/>
      <c r="CW71" s="902"/>
      <c r="CX71" s="903"/>
      <c r="CY71" s="903"/>
      <c r="CZ71" s="903"/>
      <c r="DA71" s="904"/>
      <c r="DB71" s="902"/>
      <c r="DC71" s="903"/>
      <c r="DD71" s="903"/>
      <c r="DE71" s="903"/>
      <c r="DF71" s="904"/>
      <c r="DG71" s="902"/>
      <c r="DH71" s="903"/>
      <c r="DI71" s="903"/>
      <c r="DJ71" s="903"/>
      <c r="DK71" s="904"/>
      <c r="DL71" s="902"/>
      <c r="DM71" s="903"/>
      <c r="DN71" s="903"/>
      <c r="DO71" s="903"/>
      <c r="DP71" s="904"/>
      <c r="DQ71" s="902"/>
      <c r="DR71" s="903"/>
      <c r="DS71" s="903"/>
      <c r="DT71" s="903"/>
      <c r="DU71" s="904"/>
      <c r="DV71" s="899"/>
      <c r="DW71" s="900"/>
      <c r="DX71" s="900"/>
      <c r="DY71" s="900"/>
      <c r="DZ71" s="901"/>
      <c r="EA71" s="246"/>
    </row>
    <row r="72" spans="1:131" s="247" customFormat="1" ht="26.25" customHeight="1">
      <c r="A72" s="261">
        <v>5</v>
      </c>
      <c r="B72" s="915" t="s">
        <v>580</v>
      </c>
      <c r="C72" s="916"/>
      <c r="D72" s="916"/>
      <c r="E72" s="916"/>
      <c r="F72" s="916"/>
      <c r="G72" s="916"/>
      <c r="H72" s="916"/>
      <c r="I72" s="916"/>
      <c r="J72" s="916"/>
      <c r="K72" s="916"/>
      <c r="L72" s="916"/>
      <c r="M72" s="916"/>
      <c r="N72" s="916"/>
      <c r="O72" s="916"/>
      <c r="P72" s="917"/>
      <c r="Q72" s="918">
        <v>24333</v>
      </c>
      <c r="R72" s="873"/>
      <c r="S72" s="873"/>
      <c r="T72" s="873"/>
      <c r="U72" s="873"/>
      <c r="V72" s="873">
        <v>23280</v>
      </c>
      <c r="W72" s="873"/>
      <c r="X72" s="873"/>
      <c r="Y72" s="873"/>
      <c r="Z72" s="873"/>
      <c r="AA72" s="873">
        <v>1053</v>
      </c>
      <c r="AB72" s="873"/>
      <c r="AC72" s="873"/>
      <c r="AD72" s="873"/>
      <c r="AE72" s="873"/>
      <c r="AF72" s="873">
        <v>1053</v>
      </c>
      <c r="AG72" s="873"/>
      <c r="AH72" s="873"/>
      <c r="AI72" s="873"/>
      <c r="AJ72" s="873"/>
      <c r="AK72" s="873">
        <v>30</v>
      </c>
      <c r="AL72" s="873"/>
      <c r="AM72" s="873"/>
      <c r="AN72" s="873"/>
      <c r="AO72" s="873"/>
      <c r="AP72" s="873" t="s">
        <v>516</v>
      </c>
      <c r="AQ72" s="873"/>
      <c r="AR72" s="873"/>
      <c r="AS72" s="873"/>
      <c r="AT72" s="873"/>
      <c r="AU72" s="873" t="s">
        <v>516</v>
      </c>
      <c r="AV72" s="873"/>
      <c r="AW72" s="873"/>
      <c r="AX72" s="873"/>
      <c r="AY72" s="873"/>
      <c r="AZ72" s="919"/>
      <c r="BA72" s="919"/>
      <c r="BB72" s="919"/>
      <c r="BC72" s="919"/>
      <c r="BD72" s="920"/>
      <c r="BE72" s="265"/>
      <c r="BF72" s="265"/>
      <c r="BG72" s="265"/>
      <c r="BH72" s="265"/>
      <c r="BI72" s="265"/>
      <c r="BJ72" s="265"/>
      <c r="BK72" s="265"/>
      <c r="BL72" s="265"/>
      <c r="BM72" s="265"/>
      <c r="BN72" s="265"/>
      <c r="BO72" s="265"/>
      <c r="BP72" s="265"/>
      <c r="BQ72" s="262">
        <v>66</v>
      </c>
      <c r="BR72" s="267"/>
      <c r="BS72" s="905"/>
      <c r="BT72" s="906"/>
      <c r="BU72" s="906"/>
      <c r="BV72" s="906"/>
      <c r="BW72" s="906"/>
      <c r="BX72" s="906"/>
      <c r="BY72" s="906"/>
      <c r="BZ72" s="906"/>
      <c r="CA72" s="906"/>
      <c r="CB72" s="906"/>
      <c r="CC72" s="906"/>
      <c r="CD72" s="906"/>
      <c r="CE72" s="906"/>
      <c r="CF72" s="906"/>
      <c r="CG72" s="907"/>
      <c r="CH72" s="902"/>
      <c r="CI72" s="903"/>
      <c r="CJ72" s="903"/>
      <c r="CK72" s="903"/>
      <c r="CL72" s="904"/>
      <c r="CM72" s="902"/>
      <c r="CN72" s="903"/>
      <c r="CO72" s="903"/>
      <c r="CP72" s="903"/>
      <c r="CQ72" s="904"/>
      <c r="CR72" s="902"/>
      <c r="CS72" s="903"/>
      <c r="CT72" s="903"/>
      <c r="CU72" s="903"/>
      <c r="CV72" s="904"/>
      <c r="CW72" s="902"/>
      <c r="CX72" s="903"/>
      <c r="CY72" s="903"/>
      <c r="CZ72" s="903"/>
      <c r="DA72" s="904"/>
      <c r="DB72" s="902"/>
      <c r="DC72" s="903"/>
      <c r="DD72" s="903"/>
      <c r="DE72" s="903"/>
      <c r="DF72" s="904"/>
      <c r="DG72" s="902"/>
      <c r="DH72" s="903"/>
      <c r="DI72" s="903"/>
      <c r="DJ72" s="903"/>
      <c r="DK72" s="904"/>
      <c r="DL72" s="902"/>
      <c r="DM72" s="903"/>
      <c r="DN72" s="903"/>
      <c r="DO72" s="903"/>
      <c r="DP72" s="904"/>
      <c r="DQ72" s="902"/>
      <c r="DR72" s="903"/>
      <c r="DS72" s="903"/>
      <c r="DT72" s="903"/>
      <c r="DU72" s="904"/>
      <c r="DV72" s="899"/>
      <c r="DW72" s="900"/>
      <c r="DX72" s="900"/>
      <c r="DY72" s="900"/>
      <c r="DZ72" s="901"/>
      <c r="EA72" s="246"/>
    </row>
    <row r="73" spans="1:131" s="247" customFormat="1" ht="26.25" customHeight="1">
      <c r="A73" s="261">
        <v>6</v>
      </c>
      <c r="B73" s="915" t="s">
        <v>581</v>
      </c>
      <c r="C73" s="916"/>
      <c r="D73" s="916"/>
      <c r="E73" s="916"/>
      <c r="F73" s="916"/>
      <c r="G73" s="916"/>
      <c r="H73" s="916"/>
      <c r="I73" s="916"/>
      <c r="J73" s="916"/>
      <c r="K73" s="916"/>
      <c r="L73" s="916"/>
      <c r="M73" s="916"/>
      <c r="N73" s="916"/>
      <c r="O73" s="916"/>
      <c r="P73" s="917"/>
      <c r="Q73" s="918">
        <v>180</v>
      </c>
      <c r="R73" s="873"/>
      <c r="S73" s="873"/>
      <c r="T73" s="873"/>
      <c r="U73" s="873"/>
      <c r="V73" s="873">
        <v>132</v>
      </c>
      <c r="W73" s="873"/>
      <c r="X73" s="873"/>
      <c r="Y73" s="873"/>
      <c r="Z73" s="873"/>
      <c r="AA73" s="873">
        <v>48</v>
      </c>
      <c r="AB73" s="873"/>
      <c r="AC73" s="873"/>
      <c r="AD73" s="873"/>
      <c r="AE73" s="873"/>
      <c r="AF73" s="873">
        <v>48</v>
      </c>
      <c r="AG73" s="873"/>
      <c r="AH73" s="873"/>
      <c r="AI73" s="873"/>
      <c r="AJ73" s="873"/>
      <c r="AK73" s="873" t="s">
        <v>516</v>
      </c>
      <c r="AL73" s="873"/>
      <c r="AM73" s="873"/>
      <c r="AN73" s="873"/>
      <c r="AO73" s="873"/>
      <c r="AP73" s="873" t="s">
        <v>516</v>
      </c>
      <c r="AQ73" s="873"/>
      <c r="AR73" s="873"/>
      <c r="AS73" s="873"/>
      <c r="AT73" s="873"/>
      <c r="AU73" s="873" t="s">
        <v>516</v>
      </c>
      <c r="AV73" s="873"/>
      <c r="AW73" s="873"/>
      <c r="AX73" s="873"/>
      <c r="AY73" s="873"/>
      <c r="AZ73" s="919"/>
      <c r="BA73" s="919"/>
      <c r="BB73" s="919"/>
      <c r="BC73" s="919"/>
      <c r="BD73" s="920"/>
      <c r="BE73" s="265"/>
      <c r="BF73" s="265"/>
      <c r="BG73" s="265"/>
      <c r="BH73" s="265"/>
      <c r="BI73" s="265"/>
      <c r="BJ73" s="265"/>
      <c r="BK73" s="265"/>
      <c r="BL73" s="265"/>
      <c r="BM73" s="265"/>
      <c r="BN73" s="265"/>
      <c r="BO73" s="265"/>
      <c r="BP73" s="265"/>
      <c r="BQ73" s="262">
        <v>67</v>
      </c>
      <c r="BR73" s="267"/>
      <c r="BS73" s="905"/>
      <c r="BT73" s="906"/>
      <c r="BU73" s="906"/>
      <c r="BV73" s="906"/>
      <c r="BW73" s="906"/>
      <c r="BX73" s="906"/>
      <c r="BY73" s="906"/>
      <c r="BZ73" s="906"/>
      <c r="CA73" s="906"/>
      <c r="CB73" s="906"/>
      <c r="CC73" s="906"/>
      <c r="CD73" s="906"/>
      <c r="CE73" s="906"/>
      <c r="CF73" s="906"/>
      <c r="CG73" s="907"/>
      <c r="CH73" s="902"/>
      <c r="CI73" s="903"/>
      <c r="CJ73" s="903"/>
      <c r="CK73" s="903"/>
      <c r="CL73" s="904"/>
      <c r="CM73" s="902"/>
      <c r="CN73" s="903"/>
      <c r="CO73" s="903"/>
      <c r="CP73" s="903"/>
      <c r="CQ73" s="904"/>
      <c r="CR73" s="902"/>
      <c r="CS73" s="903"/>
      <c r="CT73" s="903"/>
      <c r="CU73" s="903"/>
      <c r="CV73" s="904"/>
      <c r="CW73" s="902"/>
      <c r="CX73" s="903"/>
      <c r="CY73" s="903"/>
      <c r="CZ73" s="903"/>
      <c r="DA73" s="904"/>
      <c r="DB73" s="902"/>
      <c r="DC73" s="903"/>
      <c r="DD73" s="903"/>
      <c r="DE73" s="903"/>
      <c r="DF73" s="904"/>
      <c r="DG73" s="902"/>
      <c r="DH73" s="903"/>
      <c r="DI73" s="903"/>
      <c r="DJ73" s="903"/>
      <c r="DK73" s="904"/>
      <c r="DL73" s="902"/>
      <c r="DM73" s="903"/>
      <c r="DN73" s="903"/>
      <c r="DO73" s="903"/>
      <c r="DP73" s="904"/>
      <c r="DQ73" s="902"/>
      <c r="DR73" s="903"/>
      <c r="DS73" s="903"/>
      <c r="DT73" s="903"/>
      <c r="DU73" s="904"/>
      <c r="DV73" s="899"/>
      <c r="DW73" s="900"/>
      <c r="DX73" s="900"/>
      <c r="DY73" s="900"/>
      <c r="DZ73" s="901"/>
      <c r="EA73" s="246"/>
    </row>
    <row r="74" spans="1:131" s="247" customFormat="1" ht="26.25" customHeight="1">
      <c r="A74" s="261">
        <v>7</v>
      </c>
      <c r="B74" s="915" t="s">
        <v>582</v>
      </c>
      <c r="C74" s="916"/>
      <c r="D74" s="916"/>
      <c r="E74" s="916"/>
      <c r="F74" s="916"/>
      <c r="G74" s="916"/>
      <c r="H74" s="916"/>
      <c r="I74" s="916"/>
      <c r="J74" s="916"/>
      <c r="K74" s="916"/>
      <c r="L74" s="916"/>
      <c r="M74" s="916"/>
      <c r="N74" s="916"/>
      <c r="O74" s="916"/>
      <c r="P74" s="917"/>
      <c r="Q74" s="918">
        <v>109</v>
      </c>
      <c r="R74" s="873"/>
      <c r="S74" s="873"/>
      <c r="T74" s="873"/>
      <c r="U74" s="873"/>
      <c r="V74" s="873">
        <v>98</v>
      </c>
      <c r="W74" s="873"/>
      <c r="X74" s="873"/>
      <c r="Y74" s="873"/>
      <c r="Z74" s="873"/>
      <c r="AA74" s="873">
        <v>10</v>
      </c>
      <c r="AB74" s="873"/>
      <c r="AC74" s="873"/>
      <c r="AD74" s="873"/>
      <c r="AE74" s="873"/>
      <c r="AF74" s="873">
        <v>10</v>
      </c>
      <c r="AG74" s="873"/>
      <c r="AH74" s="873"/>
      <c r="AI74" s="873"/>
      <c r="AJ74" s="873"/>
      <c r="AK74" s="873">
        <v>2</v>
      </c>
      <c r="AL74" s="873"/>
      <c r="AM74" s="873"/>
      <c r="AN74" s="873"/>
      <c r="AO74" s="873"/>
      <c r="AP74" s="873" t="s">
        <v>516</v>
      </c>
      <c r="AQ74" s="873"/>
      <c r="AR74" s="873"/>
      <c r="AS74" s="873"/>
      <c r="AT74" s="873"/>
      <c r="AU74" s="873" t="s">
        <v>516</v>
      </c>
      <c r="AV74" s="873"/>
      <c r="AW74" s="873"/>
      <c r="AX74" s="873"/>
      <c r="AY74" s="873"/>
      <c r="AZ74" s="919"/>
      <c r="BA74" s="919"/>
      <c r="BB74" s="919"/>
      <c r="BC74" s="919"/>
      <c r="BD74" s="920"/>
      <c r="BE74" s="265"/>
      <c r="BF74" s="265"/>
      <c r="BG74" s="265"/>
      <c r="BH74" s="265"/>
      <c r="BI74" s="265"/>
      <c r="BJ74" s="265"/>
      <c r="BK74" s="265"/>
      <c r="BL74" s="265"/>
      <c r="BM74" s="265"/>
      <c r="BN74" s="265"/>
      <c r="BO74" s="265"/>
      <c r="BP74" s="265"/>
      <c r="BQ74" s="262">
        <v>68</v>
      </c>
      <c r="BR74" s="267"/>
      <c r="BS74" s="905"/>
      <c r="BT74" s="906"/>
      <c r="BU74" s="906"/>
      <c r="BV74" s="906"/>
      <c r="BW74" s="906"/>
      <c r="BX74" s="906"/>
      <c r="BY74" s="906"/>
      <c r="BZ74" s="906"/>
      <c r="CA74" s="906"/>
      <c r="CB74" s="906"/>
      <c r="CC74" s="906"/>
      <c r="CD74" s="906"/>
      <c r="CE74" s="906"/>
      <c r="CF74" s="906"/>
      <c r="CG74" s="907"/>
      <c r="CH74" s="902"/>
      <c r="CI74" s="903"/>
      <c r="CJ74" s="903"/>
      <c r="CK74" s="903"/>
      <c r="CL74" s="904"/>
      <c r="CM74" s="902"/>
      <c r="CN74" s="903"/>
      <c r="CO74" s="903"/>
      <c r="CP74" s="903"/>
      <c r="CQ74" s="904"/>
      <c r="CR74" s="902"/>
      <c r="CS74" s="903"/>
      <c r="CT74" s="903"/>
      <c r="CU74" s="903"/>
      <c r="CV74" s="904"/>
      <c r="CW74" s="902"/>
      <c r="CX74" s="903"/>
      <c r="CY74" s="903"/>
      <c r="CZ74" s="903"/>
      <c r="DA74" s="904"/>
      <c r="DB74" s="902"/>
      <c r="DC74" s="903"/>
      <c r="DD74" s="903"/>
      <c r="DE74" s="903"/>
      <c r="DF74" s="904"/>
      <c r="DG74" s="902"/>
      <c r="DH74" s="903"/>
      <c r="DI74" s="903"/>
      <c r="DJ74" s="903"/>
      <c r="DK74" s="904"/>
      <c r="DL74" s="902"/>
      <c r="DM74" s="903"/>
      <c r="DN74" s="903"/>
      <c r="DO74" s="903"/>
      <c r="DP74" s="904"/>
      <c r="DQ74" s="902"/>
      <c r="DR74" s="903"/>
      <c r="DS74" s="903"/>
      <c r="DT74" s="903"/>
      <c r="DU74" s="904"/>
      <c r="DV74" s="899"/>
      <c r="DW74" s="900"/>
      <c r="DX74" s="900"/>
      <c r="DY74" s="900"/>
      <c r="DZ74" s="901"/>
      <c r="EA74" s="246"/>
    </row>
    <row r="75" spans="1:131" s="247" customFormat="1" ht="26.25" customHeight="1">
      <c r="A75" s="261">
        <v>8</v>
      </c>
      <c r="B75" s="915" t="s">
        <v>583</v>
      </c>
      <c r="C75" s="916"/>
      <c r="D75" s="916"/>
      <c r="E75" s="916"/>
      <c r="F75" s="916"/>
      <c r="G75" s="916"/>
      <c r="H75" s="916"/>
      <c r="I75" s="916"/>
      <c r="J75" s="916"/>
      <c r="K75" s="916"/>
      <c r="L75" s="916"/>
      <c r="M75" s="916"/>
      <c r="N75" s="916"/>
      <c r="O75" s="916"/>
      <c r="P75" s="917"/>
      <c r="Q75" s="921">
        <v>110</v>
      </c>
      <c r="R75" s="922"/>
      <c r="S75" s="922"/>
      <c r="T75" s="922"/>
      <c r="U75" s="872"/>
      <c r="V75" s="923">
        <v>81</v>
      </c>
      <c r="W75" s="922"/>
      <c r="X75" s="922"/>
      <c r="Y75" s="922"/>
      <c r="Z75" s="872"/>
      <c r="AA75" s="923">
        <v>29</v>
      </c>
      <c r="AB75" s="922"/>
      <c r="AC75" s="922"/>
      <c r="AD75" s="922"/>
      <c r="AE75" s="872"/>
      <c r="AF75" s="923">
        <v>29</v>
      </c>
      <c r="AG75" s="922"/>
      <c r="AH75" s="922"/>
      <c r="AI75" s="922"/>
      <c r="AJ75" s="872"/>
      <c r="AK75" s="923" t="s">
        <v>516</v>
      </c>
      <c r="AL75" s="922"/>
      <c r="AM75" s="922"/>
      <c r="AN75" s="922"/>
      <c r="AO75" s="872"/>
      <c r="AP75" s="923" t="s">
        <v>516</v>
      </c>
      <c r="AQ75" s="922"/>
      <c r="AR75" s="922"/>
      <c r="AS75" s="922"/>
      <c r="AT75" s="872"/>
      <c r="AU75" s="923" t="s">
        <v>516</v>
      </c>
      <c r="AV75" s="922"/>
      <c r="AW75" s="922"/>
      <c r="AX75" s="922"/>
      <c r="AY75" s="872"/>
      <c r="AZ75" s="919"/>
      <c r="BA75" s="919"/>
      <c r="BB75" s="919"/>
      <c r="BC75" s="919"/>
      <c r="BD75" s="920"/>
      <c r="BE75" s="265"/>
      <c r="BF75" s="265"/>
      <c r="BG75" s="265"/>
      <c r="BH75" s="265"/>
      <c r="BI75" s="265"/>
      <c r="BJ75" s="265"/>
      <c r="BK75" s="265"/>
      <c r="BL75" s="265"/>
      <c r="BM75" s="265"/>
      <c r="BN75" s="265"/>
      <c r="BO75" s="265"/>
      <c r="BP75" s="265"/>
      <c r="BQ75" s="262">
        <v>69</v>
      </c>
      <c r="BR75" s="267"/>
      <c r="BS75" s="905"/>
      <c r="BT75" s="906"/>
      <c r="BU75" s="906"/>
      <c r="BV75" s="906"/>
      <c r="BW75" s="906"/>
      <c r="BX75" s="906"/>
      <c r="BY75" s="906"/>
      <c r="BZ75" s="906"/>
      <c r="CA75" s="906"/>
      <c r="CB75" s="906"/>
      <c r="CC75" s="906"/>
      <c r="CD75" s="906"/>
      <c r="CE75" s="906"/>
      <c r="CF75" s="906"/>
      <c r="CG75" s="907"/>
      <c r="CH75" s="902"/>
      <c r="CI75" s="903"/>
      <c r="CJ75" s="903"/>
      <c r="CK75" s="903"/>
      <c r="CL75" s="904"/>
      <c r="CM75" s="902"/>
      <c r="CN75" s="903"/>
      <c r="CO75" s="903"/>
      <c r="CP75" s="903"/>
      <c r="CQ75" s="904"/>
      <c r="CR75" s="902"/>
      <c r="CS75" s="903"/>
      <c r="CT75" s="903"/>
      <c r="CU75" s="903"/>
      <c r="CV75" s="904"/>
      <c r="CW75" s="902"/>
      <c r="CX75" s="903"/>
      <c r="CY75" s="903"/>
      <c r="CZ75" s="903"/>
      <c r="DA75" s="904"/>
      <c r="DB75" s="902"/>
      <c r="DC75" s="903"/>
      <c r="DD75" s="903"/>
      <c r="DE75" s="903"/>
      <c r="DF75" s="904"/>
      <c r="DG75" s="902"/>
      <c r="DH75" s="903"/>
      <c r="DI75" s="903"/>
      <c r="DJ75" s="903"/>
      <c r="DK75" s="904"/>
      <c r="DL75" s="902"/>
      <c r="DM75" s="903"/>
      <c r="DN75" s="903"/>
      <c r="DO75" s="903"/>
      <c r="DP75" s="904"/>
      <c r="DQ75" s="902"/>
      <c r="DR75" s="903"/>
      <c r="DS75" s="903"/>
      <c r="DT75" s="903"/>
      <c r="DU75" s="904"/>
      <c r="DV75" s="899"/>
      <c r="DW75" s="900"/>
      <c r="DX75" s="900"/>
      <c r="DY75" s="900"/>
      <c r="DZ75" s="901"/>
      <c r="EA75" s="246"/>
    </row>
    <row r="76" spans="1:131" s="247" customFormat="1" ht="26.25" customHeight="1">
      <c r="A76" s="261">
        <v>9</v>
      </c>
      <c r="B76" s="915"/>
      <c r="C76" s="916"/>
      <c r="D76" s="916"/>
      <c r="E76" s="916"/>
      <c r="F76" s="916"/>
      <c r="G76" s="916"/>
      <c r="H76" s="916"/>
      <c r="I76" s="916"/>
      <c r="J76" s="916"/>
      <c r="K76" s="916"/>
      <c r="L76" s="916"/>
      <c r="M76" s="916"/>
      <c r="N76" s="916"/>
      <c r="O76" s="916"/>
      <c r="P76" s="917"/>
      <c r="Q76" s="921"/>
      <c r="R76" s="922"/>
      <c r="S76" s="922"/>
      <c r="T76" s="922"/>
      <c r="U76" s="872"/>
      <c r="V76" s="923"/>
      <c r="W76" s="922"/>
      <c r="X76" s="922"/>
      <c r="Y76" s="922"/>
      <c r="Z76" s="872"/>
      <c r="AA76" s="923"/>
      <c r="AB76" s="922"/>
      <c r="AC76" s="922"/>
      <c r="AD76" s="922"/>
      <c r="AE76" s="872"/>
      <c r="AF76" s="923"/>
      <c r="AG76" s="922"/>
      <c r="AH76" s="922"/>
      <c r="AI76" s="922"/>
      <c r="AJ76" s="872"/>
      <c r="AK76" s="923"/>
      <c r="AL76" s="922"/>
      <c r="AM76" s="922"/>
      <c r="AN76" s="922"/>
      <c r="AO76" s="872"/>
      <c r="AP76" s="923"/>
      <c r="AQ76" s="922"/>
      <c r="AR76" s="922"/>
      <c r="AS76" s="922"/>
      <c r="AT76" s="872"/>
      <c r="AU76" s="923"/>
      <c r="AV76" s="922"/>
      <c r="AW76" s="922"/>
      <c r="AX76" s="922"/>
      <c r="AY76" s="872"/>
      <c r="AZ76" s="919"/>
      <c r="BA76" s="919"/>
      <c r="BB76" s="919"/>
      <c r="BC76" s="919"/>
      <c r="BD76" s="920"/>
      <c r="BE76" s="265"/>
      <c r="BF76" s="265"/>
      <c r="BG76" s="265"/>
      <c r="BH76" s="265"/>
      <c r="BI76" s="265"/>
      <c r="BJ76" s="265"/>
      <c r="BK76" s="265"/>
      <c r="BL76" s="265"/>
      <c r="BM76" s="265"/>
      <c r="BN76" s="265"/>
      <c r="BO76" s="265"/>
      <c r="BP76" s="265"/>
      <c r="BQ76" s="262">
        <v>70</v>
      </c>
      <c r="BR76" s="267"/>
      <c r="BS76" s="905"/>
      <c r="BT76" s="906"/>
      <c r="BU76" s="906"/>
      <c r="BV76" s="906"/>
      <c r="BW76" s="906"/>
      <c r="BX76" s="906"/>
      <c r="BY76" s="906"/>
      <c r="BZ76" s="906"/>
      <c r="CA76" s="906"/>
      <c r="CB76" s="906"/>
      <c r="CC76" s="906"/>
      <c r="CD76" s="906"/>
      <c r="CE76" s="906"/>
      <c r="CF76" s="906"/>
      <c r="CG76" s="907"/>
      <c r="CH76" s="902"/>
      <c r="CI76" s="903"/>
      <c r="CJ76" s="903"/>
      <c r="CK76" s="903"/>
      <c r="CL76" s="904"/>
      <c r="CM76" s="902"/>
      <c r="CN76" s="903"/>
      <c r="CO76" s="903"/>
      <c r="CP76" s="903"/>
      <c r="CQ76" s="904"/>
      <c r="CR76" s="902"/>
      <c r="CS76" s="903"/>
      <c r="CT76" s="903"/>
      <c r="CU76" s="903"/>
      <c r="CV76" s="904"/>
      <c r="CW76" s="902"/>
      <c r="CX76" s="903"/>
      <c r="CY76" s="903"/>
      <c r="CZ76" s="903"/>
      <c r="DA76" s="904"/>
      <c r="DB76" s="902"/>
      <c r="DC76" s="903"/>
      <c r="DD76" s="903"/>
      <c r="DE76" s="903"/>
      <c r="DF76" s="904"/>
      <c r="DG76" s="902"/>
      <c r="DH76" s="903"/>
      <c r="DI76" s="903"/>
      <c r="DJ76" s="903"/>
      <c r="DK76" s="904"/>
      <c r="DL76" s="902"/>
      <c r="DM76" s="903"/>
      <c r="DN76" s="903"/>
      <c r="DO76" s="903"/>
      <c r="DP76" s="904"/>
      <c r="DQ76" s="902"/>
      <c r="DR76" s="903"/>
      <c r="DS76" s="903"/>
      <c r="DT76" s="903"/>
      <c r="DU76" s="904"/>
      <c r="DV76" s="899"/>
      <c r="DW76" s="900"/>
      <c r="DX76" s="900"/>
      <c r="DY76" s="900"/>
      <c r="DZ76" s="901"/>
      <c r="EA76" s="246"/>
    </row>
    <row r="77" spans="1:131" s="247" customFormat="1" ht="26.25" customHeight="1">
      <c r="A77" s="261">
        <v>10</v>
      </c>
      <c r="B77" s="915"/>
      <c r="C77" s="916"/>
      <c r="D77" s="916"/>
      <c r="E77" s="916"/>
      <c r="F77" s="916"/>
      <c r="G77" s="916"/>
      <c r="H77" s="916"/>
      <c r="I77" s="916"/>
      <c r="J77" s="916"/>
      <c r="K77" s="916"/>
      <c r="L77" s="916"/>
      <c r="M77" s="916"/>
      <c r="N77" s="916"/>
      <c r="O77" s="916"/>
      <c r="P77" s="917"/>
      <c r="Q77" s="921"/>
      <c r="R77" s="922"/>
      <c r="S77" s="922"/>
      <c r="T77" s="922"/>
      <c r="U77" s="872"/>
      <c r="V77" s="923"/>
      <c r="W77" s="922"/>
      <c r="X77" s="922"/>
      <c r="Y77" s="922"/>
      <c r="Z77" s="872"/>
      <c r="AA77" s="923"/>
      <c r="AB77" s="922"/>
      <c r="AC77" s="922"/>
      <c r="AD77" s="922"/>
      <c r="AE77" s="872"/>
      <c r="AF77" s="923"/>
      <c r="AG77" s="922"/>
      <c r="AH77" s="922"/>
      <c r="AI77" s="922"/>
      <c r="AJ77" s="872"/>
      <c r="AK77" s="923"/>
      <c r="AL77" s="922"/>
      <c r="AM77" s="922"/>
      <c r="AN77" s="922"/>
      <c r="AO77" s="872"/>
      <c r="AP77" s="923"/>
      <c r="AQ77" s="922"/>
      <c r="AR77" s="922"/>
      <c r="AS77" s="922"/>
      <c r="AT77" s="872"/>
      <c r="AU77" s="923"/>
      <c r="AV77" s="922"/>
      <c r="AW77" s="922"/>
      <c r="AX77" s="922"/>
      <c r="AY77" s="872"/>
      <c r="AZ77" s="919"/>
      <c r="BA77" s="919"/>
      <c r="BB77" s="919"/>
      <c r="BC77" s="919"/>
      <c r="BD77" s="920"/>
      <c r="BE77" s="265"/>
      <c r="BF77" s="265"/>
      <c r="BG77" s="265"/>
      <c r="BH77" s="265"/>
      <c r="BI77" s="265"/>
      <c r="BJ77" s="265"/>
      <c r="BK77" s="265"/>
      <c r="BL77" s="265"/>
      <c r="BM77" s="265"/>
      <c r="BN77" s="265"/>
      <c r="BO77" s="265"/>
      <c r="BP77" s="265"/>
      <c r="BQ77" s="262">
        <v>71</v>
      </c>
      <c r="BR77" s="267"/>
      <c r="BS77" s="905"/>
      <c r="BT77" s="906"/>
      <c r="BU77" s="906"/>
      <c r="BV77" s="906"/>
      <c r="BW77" s="906"/>
      <c r="BX77" s="906"/>
      <c r="BY77" s="906"/>
      <c r="BZ77" s="906"/>
      <c r="CA77" s="906"/>
      <c r="CB77" s="906"/>
      <c r="CC77" s="906"/>
      <c r="CD77" s="906"/>
      <c r="CE77" s="906"/>
      <c r="CF77" s="906"/>
      <c r="CG77" s="907"/>
      <c r="CH77" s="902"/>
      <c r="CI77" s="903"/>
      <c r="CJ77" s="903"/>
      <c r="CK77" s="903"/>
      <c r="CL77" s="904"/>
      <c r="CM77" s="902"/>
      <c r="CN77" s="903"/>
      <c r="CO77" s="903"/>
      <c r="CP77" s="903"/>
      <c r="CQ77" s="904"/>
      <c r="CR77" s="902"/>
      <c r="CS77" s="903"/>
      <c r="CT77" s="903"/>
      <c r="CU77" s="903"/>
      <c r="CV77" s="904"/>
      <c r="CW77" s="902"/>
      <c r="CX77" s="903"/>
      <c r="CY77" s="903"/>
      <c r="CZ77" s="903"/>
      <c r="DA77" s="904"/>
      <c r="DB77" s="902"/>
      <c r="DC77" s="903"/>
      <c r="DD77" s="903"/>
      <c r="DE77" s="903"/>
      <c r="DF77" s="904"/>
      <c r="DG77" s="902"/>
      <c r="DH77" s="903"/>
      <c r="DI77" s="903"/>
      <c r="DJ77" s="903"/>
      <c r="DK77" s="904"/>
      <c r="DL77" s="902"/>
      <c r="DM77" s="903"/>
      <c r="DN77" s="903"/>
      <c r="DO77" s="903"/>
      <c r="DP77" s="904"/>
      <c r="DQ77" s="902"/>
      <c r="DR77" s="903"/>
      <c r="DS77" s="903"/>
      <c r="DT77" s="903"/>
      <c r="DU77" s="904"/>
      <c r="DV77" s="899"/>
      <c r="DW77" s="900"/>
      <c r="DX77" s="900"/>
      <c r="DY77" s="900"/>
      <c r="DZ77" s="901"/>
      <c r="EA77" s="246"/>
    </row>
    <row r="78" spans="1:131" s="247" customFormat="1" ht="26.25" customHeight="1">
      <c r="A78" s="261">
        <v>11</v>
      </c>
      <c r="B78" s="915"/>
      <c r="C78" s="916"/>
      <c r="D78" s="916"/>
      <c r="E78" s="916"/>
      <c r="F78" s="916"/>
      <c r="G78" s="916"/>
      <c r="H78" s="916"/>
      <c r="I78" s="916"/>
      <c r="J78" s="916"/>
      <c r="K78" s="916"/>
      <c r="L78" s="916"/>
      <c r="M78" s="916"/>
      <c r="N78" s="916"/>
      <c r="O78" s="916"/>
      <c r="P78" s="917"/>
      <c r="Q78" s="918"/>
      <c r="R78" s="873"/>
      <c r="S78" s="873"/>
      <c r="T78" s="873"/>
      <c r="U78" s="873"/>
      <c r="V78" s="873"/>
      <c r="W78" s="873"/>
      <c r="X78" s="873"/>
      <c r="Y78" s="873"/>
      <c r="Z78" s="873"/>
      <c r="AA78" s="873"/>
      <c r="AB78" s="873"/>
      <c r="AC78" s="873"/>
      <c r="AD78" s="873"/>
      <c r="AE78" s="873"/>
      <c r="AF78" s="873"/>
      <c r="AG78" s="873"/>
      <c r="AH78" s="873"/>
      <c r="AI78" s="873"/>
      <c r="AJ78" s="873"/>
      <c r="AK78" s="873"/>
      <c r="AL78" s="873"/>
      <c r="AM78" s="873"/>
      <c r="AN78" s="873"/>
      <c r="AO78" s="873"/>
      <c r="AP78" s="873"/>
      <c r="AQ78" s="873"/>
      <c r="AR78" s="873"/>
      <c r="AS78" s="873"/>
      <c r="AT78" s="873"/>
      <c r="AU78" s="873"/>
      <c r="AV78" s="873"/>
      <c r="AW78" s="873"/>
      <c r="AX78" s="873"/>
      <c r="AY78" s="873"/>
      <c r="AZ78" s="919"/>
      <c r="BA78" s="919"/>
      <c r="BB78" s="919"/>
      <c r="BC78" s="919"/>
      <c r="BD78" s="920"/>
      <c r="BE78" s="265"/>
      <c r="BF78" s="265"/>
      <c r="BG78" s="265"/>
      <c r="BH78" s="265"/>
      <c r="BI78" s="265"/>
      <c r="BJ78" s="268"/>
      <c r="BK78" s="268"/>
      <c r="BL78" s="268"/>
      <c r="BM78" s="268"/>
      <c r="BN78" s="268"/>
      <c r="BO78" s="265"/>
      <c r="BP78" s="265"/>
      <c r="BQ78" s="262">
        <v>72</v>
      </c>
      <c r="BR78" s="267"/>
      <c r="BS78" s="905"/>
      <c r="BT78" s="906"/>
      <c r="BU78" s="906"/>
      <c r="BV78" s="906"/>
      <c r="BW78" s="906"/>
      <c r="BX78" s="906"/>
      <c r="BY78" s="906"/>
      <c r="BZ78" s="906"/>
      <c r="CA78" s="906"/>
      <c r="CB78" s="906"/>
      <c r="CC78" s="906"/>
      <c r="CD78" s="906"/>
      <c r="CE78" s="906"/>
      <c r="CF78" s="906"/>
      <c r="CG78" s="907"/>
      <c r="CH78" s="902"/>
      <c r="CI78" s="903"/>
      <c r="CJ78" s="903"/>
      <c r="CK78" s="903"/>
      <c r="CL78" s="904"/>
      <c r="CM78" s="902"/>
      <c r="CN78" s="903"/>
      <c r="CO78" s="903"/>
      <c r="CP78" s="903"/>
      <c r="CQ78" s="904"/>
      <c r="CR78" s="902"/>
      <c r="CS78" s="903"/>
      <c r="CT78" s="903"/>
      <c r="CU78" s="903"/>
      <c r="CV78" s="904"/>
      <c r="CW78" s="902"/>
      <c r="CX78" s="903"/>
      <c r="CY78" s="903"/>
      <c r="CZ78" s="903"/>
      <c r="DA78" s="904"/>
      <c r="DB78" s="902"/>
      <c r="DC78" s="903"/>
      <c r="DD78" s="903"/>
      <c r="DE78" s="903"/>
      <c r="DF78" s="904"/>
      <c r="DG78" s="902"/>
      <c r="DH78" s="903"/>
      <c r="DI78" s="903"/>
      <c r="DJ78" s="903"/>
      <c r="DK78" s="904"/>
      <c r="DL78" s="902"/>
      <c r="DM78" s="903"/>
      <c r="DN78" s="903"/>
      <c r="DO78" s="903"/>
      <c r="DP78" s="904"/>
      <c r="DQ78" s="902"/>
      <c r="DR78" s="903"/>
      <c r="DS78" s="903"/>
      <c r="DT78" s="903"/>
      <c r="DU78" s="904"/>
      <c r="DV78" s="899"/>
      <c r="DW78" s="900"/>
      <c r="DX78" s="900"/>
      <c r="DY78" s="900"/>
      <c r="DZ78" s="901"/>
      <c r="EA78" s="246"/>
    </row>
    <row r="79" spans="1:131" s="247" customFormat="1" ht="26.25" customHeight="1">
      <c r="A79" s="261">
        <v>12</v>
      </c>
      <c r="B79" s="915"/>
      <c r="C79" s="916"/>
      <c r="D79" s="916"/>
      <c r="E79" s="916"/>
      <c r="F79" s="916"/>
      <c r="G79" s="916"/>
      <c r="H79" s="916"/>
      <c r="I79" s="916"/>
      <c r="J79" s="916"/>
      <c r="K79" s="916"/>
      <c r="L79" s="916"/>
      <c r="M79" s="916"/>
      <c r="N79" s="916"/>
      <c r="O79" s="916"/>
      <c r="P79" s="917"/>
      <c r="Q79" s="918"/>
      <c r="R79" s="873"/>
      <c r="S79" s="873"/>
      <c r="T79" s="873"/>
      <c r="U79" s="873"/>
      <c r="V79" s="873"/>
      <c r="W79" s="873"/>
      <c r="X79" s="873"/>
      <c r="Y79" s="873"/>
      <c r="Z79" s="873"/>
      <c r="AA79" s="873"/>
      <c r="AB79" s="873"/>
      <c r="AC79" s="873"/>
      <c r="AD79" s="873"/>
      <c r="AE79" s="873"/>
      <c r="AF79" s="873"/>
      <c r="AG79" s="873"/>
      <c r="AH79" s="873"/>
      <c r="AI79" s="873"/>
      <c r="AJ79" s="873"/>
      <c r="AK79" s="873"/>
      <c r="AL79" s="873"/>
      <c r="AM79" s="873"/>
      <c r="AN79" s="873"/>
      <c r="AO79" s="873"/>
      <c r="AP79" s="873"/>
      <c r="AQ79" s="873"/>
      <c r="AR79" s="873"/>
      <c r="AS79" s="873"/>
      <c r="AT79" s="873"/>
      <c r="AU79" s="873"/>
      <c r="AV79" s="873"/>
      <c r="AW79" s="873"/>
      <c r="AX79" s="873"/>
      <c r="AY79" s="873"/>
      <c r="AZ79" s="919"/>
      <c r="BA79" s="919"/>
      <c r="BB79" s="919"/>
      <c r="BC79" s="919"/>
      <c r="BD79" s="920"/>
      <c r="BE79" s="265"/>
      <c r="BF79" s="265"/>
      <c r="BG79" s="265"/>
      <c r="BH79" s="265"/>
      <c r="BI79" s="265"/>
      <c r="BJ79" s="268"/>
      <c r="BK79" s="268"/>
      <c r="BL79" s="268"/>
      <c r="BM79" s="268"/>
      <c r="BN79" s="268"/>
      <c r="BO79" s="265"/>
      <c r="BP79" s="265"/>
      <c r="BQ79" s="262">
        <v>73</v>
      </c>
      <c r="BR79" s="267"/>
      <c r="BS79" s="905"/>
      <c r="BT79" s="906"/>
      <c r="BU79" s="906"/>
      <c r="BV79" s="906"/>
      <c r="BW79" s="906"/>
      <c r="BX79" s="906"/>
      <c r="BY79" s="906"/>
      <c r="BZ79" s="906"/>
      <c r="CA79" s="906"/>
      <c r="CB79" s="906"/>
      <c r="CC79" s="906"/>
      <c r="CD79" s="906"/>
      <c r="CE79" s="906"/>
      <c r="CF79" s="906"/>
      <c r="CG79" s="907"/>
      <c r="CH79" s="902"/>
      <c r="CI79" s="903"/>
      <c r="CJ79" s="903"/>
      <c r="CK79" s="903"/>
      <c r="CL79" s="904"/>
      <c r="CM79" s="902"/>
      <c r="CN79" s="903"/>
      <c r="CO79" s="903"/>
      <c r="CP79" s="903"/>
      <c r="CQ79" s="904"/>
      <c r="CR79" s="902"/>
      <c r="CS79" s="903"/>
      <c r="CT79" s="903"/>
      <c r="CU79" s="903"/>
      <c r="CV79" s="904"/>
      <c r="CW79" s="902"/>
      <c r="CX79" s="903"/>
      <c r="CY79" s="903"/>
      <c r="CZ79" s="903"/>
      <c r="DA79" s="904"/>
      <c r="DB79" s="902"/>
      <c r="DC79" s="903"/>
      <c r="DD79" s="903"/>
      <c r="DE79" s="903"/>
      <c r="DF79" s="904"/>
      <c r="DG79" s="902"/>
      <c r="DH79" s="903"/>
      <c r="DI79" s="903"/>
      <c r="DJ79" s="903"/>
      <c r="DK79" s="904"/>
      <c r="DL79" s="902"/>
      <c r="DM79" s="903"/>
      <c r="DN79" s="903"/>
      <c r="DO79" s="903"/>
      <c r="DP79" s="904"/>
      <c r="DQ79" s="902"/>
      <c r="DR79" s="903"/>
      <c r="DS79" s="903"/>
      <c r="DT79" s="903"/>
      <c r="DU79" s="904"/>
      <c r="DV79" s="899"/>
      <c r="DW79" s="900"/>
      <c r="DX79" s="900"/>
      <c r="DY79" s="900"/>
      <c r="DZ79" s="901"/>
      <c r="EA79" s="246"/>
    </row>
    <row r="80" spans="1:131" s="247" customFormat="1" ht="26.25" customHeight="1">
      <c r="A80" s="261">
        <v>13</v>
      </c>
      <c r="B80" s="915"/>
      <c r="C80" s="916"/>
      <c r="D80" s="916"/>
      <c r="E80" s="916"/>
      <c r="F80" s="916"/>
      <c r="G80" s="916"/>
      <c r="H80" s="916"/>
      <c r="I80" s="916"/>
      <c r="J80" s="916"/>
      <c r="K80" s="916"/>
      <c r="L80" s="916"/>
      <c r="M80" s="916"/>
      <c r="N80" s="916"/>
      <c r="O80" s="916"/>
      <c r="P80" s="917"/>
      <c r="Q80" s="918"/>
      <c r="R80" s="873"/>
      <c r="S80" s="873"/>
      <c r="T80" s="873"/>
      <c r="U80" s="873"/>
      <c r="V80" s="873"/>
      <c r="W80" s="873"/>
      <c r="X80" s="873"/>
      <c r="Y80" s="873"/>
      <c r="Z80" s="873"/>
      <c r="AA80" s="873"/>
      <c r="AB80" s="873"/>
      <c r="AC80" s="873"/>
      <c r="AD80" s="873"/>
      <c r="AE80" s="873"/>
      <c r="AF80" s="873"/>
      <c r="AG80" s="873"/>
      <c r="AH80" s="873"/>
      <c r="AI80" s="873"/>
      <c r="AJ80" s="873"/>
      <c r="AK80" s="873"/>
      <c r="AL80" s="873"/>
      <c r="AM80" s="873"/>
      <c r="AN80" s="873"/>
      <c r="AO80" s="873"/>
      <c r="AP80" s="873"/>
      <c r="AQ80" s="873"/>
      <c r="AR80" s="873"/>
      <c r="AS80" s="873"/>
      <c r="AT80" s="873"/>
      <c r="AU80" s="873"/>
      <c r="AV80" s="873"/>
      <c r="AW80" s="873"/>
      <c r="AX80" s="873"/>
      <c r="AY80" s="873"/>
      <c r="AZ80" s="919"/>
      <c r="BA80" s="919"/>
      <c r="BB80" s="919"/>
      <c r="BC80" s="919"/>
      <c r="BD80" s="920"/>
      <c r="BE80" s="265"/>
      <c r="BF80" s="265"/>
      <c r="BG80" s="265"/>
      <c r="BH80" s="265"/>
      <c r="BI80" s="265"/>
      <c r="BJ80" s="265"/>
      <c r="BK80" s="265"/>
      <c r="BL80" s="265"/>
      <c r="BM80" s="265"/>
      <c r="BN80" s="265"/>
      <c r="BO80" s="265"/>
      <c r="BP80" s="265"/>
      <c r="BQ80" s="262">
        <v>74</v>
      </c>
      <c r="BR80" s="267"/>
      <c r="BS80" s="905"/>
      <c r="BT80" s="906"/>
      <c r="BU80" s="906"/>
      <c r="BV80" s="906"/>
      <c r="BW80" s="906"/>
      <c r="BX80" s="906"/>
      <c r="BY80" s="906"/>
      <c r="BZ80" s="906"/>
      <c r="CA80" s="906"/>
      <c r="CB80" s="906"/>
      <c r="CC80" s="906"/>
      <c r="CD80" s="906"/>
      <c r="CE80" s="906"/>
      <c r="CF80" s="906"/>
      <c r="CG80" s="907"/>
      <c r="CH80" s="902"/>
      <c r="CI80" s="903"/>
      <c r="CJ80" s="903"/>
      <c r="CK80" s="903"/>
      <c r="CL80" s="904"/>
      <c r="CM80" s="902"/>
      <c r="CN80" s="903"/>
      <c r="CO80" s="903"/>
      <c r="CP80" s="903"/>
      <c r="CQ80" s="904"/>
      <c r="CR80" s="902"/>
      <c r="CS80" s="903"/>
      <c r="CT80" s="903"/>
      <c r="CU80" s="903"/>
      <c r="CV80" s="904"/>
      <c r="CW80" s="902"/>
      <c r="CX80" s="903"/>
      <c r="CY80" s="903"/>
      <c r="CZ80" s="903"/>
      <c r="DA80" s="904"/>
      <c r="DB80" s="902"/>
      <c r="DC80" s="903"/>
      <c r="DD80" s="903"/>
      <c r="DE80" s="903"/>
      <c r="DF80" s="904"/>
      <c r="DG80" s="902"/>
      <c r="DH80" s="903"/>
      <c r="DI80" s="903"/>
      <c r="DJ80" s="903"/>
      <c r="DK80" s="904"/>
      <c r="DL80" s="902"/>
      <c r="DM80" s="903"/>
      <c r="DN80" s="903"/>
      <c r="DO80" s="903"/>
      <c r="DP80" s="904"/>
      <c r="DQ80" s="902"/>
      <c r="DR80" s="903"/>
      <c r="DS80" s="903"/>
      <c r="DT80" s="903"/>
      <c r="DU80" s="904"/>
      <c r="DV80" s="899"/>
      <c r="DW80" s="900"/>
      <c r="DX80" s="900"/>
      <c r="DY80" s="900"/>
      <c r="DZ80" s="901"/>
      <c r="EA80" s="246"/>
    </row>
    <row r="81" spans="1:131" s="247" customFormat="1" ht="26.25" customHeight="1">
      <c r="A81" s="261">
        <v>14</v>
      </c>
      <c r="B81" s="915"/>
      <c r="C81" s="916"/>
      <c r="D81" s="916"/>
      <c r="E81" s="916"/>
      <c r="F81" s="916"/>
      <c r="G81" s="916"/>
      <c r="H81" s="916"/>
      <c r="I81" s="916"/>
      <c r="J81" s="916"/>
      <c r="K81" s="916"/>
      <c r="L81" s="916"/>
      <c r="M81" s="916"/>
      <c r="N81" s="916"/>
      <c r="O81" s="916"/>
      <c r="P81" s="917"/>
      <c r="Q81" s="918"/>
      <c r="R81" s="873"/>
      <c r="S81" s="873"/>
      <c r="T81" s="873"/>
      <c r="U81" s="873"/>
      <c r="V81" s="873"/>
      <c r="W81" s="873"/>
      <c r="X81" s="873"/>
      <c r="Y81" s="873"/>
      <c r="Z81" s="873"/>
      <c r="AA81" s="873"/>
      <c r="AB81" s="873"/>
      <c r="AC81" s="873"/>
      <c r="AD81" s="873"/>
      <c r="AE81" s="873"/>
      <c r="AF81" s="873"/>
      <c r="AG81" s="873"/>
      <c r="AH81" s="873"/>
      <c r="AI81" s="873"/>
      <c r="AJ81" s="873"/>
      <c r="AK81" s="873"/>
      <c r="AL81" s="873"/>
      <c r="AM81" s="873"/>
      <c r="AN81" s="873"/>
      <c r="AO81" s="873"/>
      <c r="AP81" s="873"/>
      <c r="AQ81" s="873"/>
      <c r="AR81" s="873"/>
      <c r="AS81" s="873"/>
      <c r="AT81" s="873"/>
      <c r="AU81" s="873"/>
      <c r="AV81" s="873"/>
      <c r="AW81" s="873"/>
      <c r="AX81" s="873"/>
      <c r="AY81" s="873"/>
      <c r="AZ81" s="919"/>
      <c r="BA81" s="919"/>
      <c r="BB81" s="919"/>
      <c r="BC81" s="919"/>
      <c r="BD81" s="920"/>
      <c r="BE81" s="265"/>
      <c r="BF81" s="265"/>
      <c r="BG81" s="265"/>
      <c r="BH81" s="265"/>
      <c r="BI81" s="265"/>
      <c r="BJ81" s="265"/>
      <c r="BK81" s="265"/>
      <c r="BL81" s="265"/>
      <c r="BM81" s="265"/>
      <c r="BN81" s="265"/>
      <c r="BO81" s="265"/>
      <c r="BP81" s="265"/>
      <c r="BQ81" s="262">
        <v>75</v>
      </c>
      <c r="BR81" s="267"/>
      <c r="BS81" s="905"/>
      <c r="BT81" s="906"/>
      <c r="BU81" s="906"/>
      <c r="BV81" s="906"/>
      <c r="BW81" s="906"/>
      <c r="BX81" s="906"/>
      <c r="BY81" s="906"/>
      <c r="BZ81" s="906"/>
      <c r="CA81" s="906"/>
      <c r="CB81" s="906"/>
      <c r="CC81" s="906"/>
      <c r="CD81" s="906"/>
      <c r="CE81" s="906"/>
      <c r="CF81" s="906"/>
      <c r="CG81" s="907"/>
      <c r="CH81" s="902"/>
      <c r="CI81" s="903"/>
      <c r="CJ81" s="903"/>
      <c r="CK81" s="903"/>
      <c r="CL81" s="904"/>
      <c r="CM81" s="902"/>
      <c r="CN81" s="903"/>
      <c r="CO81" s="903"/>
      <c r="CP81" s="903"/>
      <c r="CQ81" s="904"/>
      <c r="CR81" s="902"/>
      <c r="CS81" s="903"/>
      <c r="CT81" s="903"/>
      <c r="CU81" s="903"/>
      <c r="CV81" s="904"/>
      <c r="CW81" s="902"/>
      <c r="CX81" s="903"/>
      <c r="CY81" s="903"/>
      <c r="CZ81" s="903"/>
      <c r="DA81" s="904"/>
      <c r="DB81" s="902"/>
      <c r="DC81" s="903"/>
      <c r="DD81" s="903"/>
      <c r="DE81" s="903"/>
      <c r="DF81" s="904"/>
      <c r="DG81" s="902"/>
      <c r="DH81" s="903"/>
      <c r="DI81" s="903"/>
      <c r="DJ81" s="903"/>
      <c r="DK81" s="904"/>
      <c r="DL81" s="902"/>
      <c r="DM81" s="903"/>
      <c r="DN81" s="903"/>
      <c r="DO81" s="903"/>
      <c r="DP81" s="904"/>
      <c r="DQ81" s="902"/>
      <c r="DR81" s="903"/>
      <c r="DS81" s="903"/>
      <c r="DT81" s="903"/>
      <c r="DU81" s="904"/>
      <c r="DV81" s="899"/>
      <c r="DW81" s="900"/>
      <c r="DX81" s="900"/>
      <c r="DY81" s="900"/>
      <c r="DZ81" s="901"/>
      <c r="EA81" s="246"/>
    </row>
    <row r="82" spans="1:131" s="247" customFormat="1" ht="26.25" customHeight="1">
      <c r="A82" s="261">
        <v>15</v>
      </c>
      <c r="B82" s="915"/>
      <c r="C82" s="916"/>
      <c r="D82" s="916"/>
      <c r="E82" s="916"/>
      <c r="F82" s="916"/>
      <c r="G82" s="916"/>
      <c r="H82" s="916"/>
      <c r="I82" s="916"/>
      <c r="J82" s="916"/>
      <c r="K82" s="916"/>
      <c r="L82" s="916"/>
      <c r="M82" s="916"/>
      <c r="N82" s="916"/>
      <c r="O82" s="916"/>
      <c r="P82" s="917"/>
      <c r="Q82" s="918"/>
      <c r="R82" s="873"/>
      <c r="S82" s="873"/>
      <c r="T82" s="873"/>
      <c r="U82" s="873"/>
      <c r="V82" s="873"/>
      <c r="W82" s="873"/>
      <c r="X82" s="873"/>
      <c r="Y82" s="873"/>
      <c r="Z82" s="873"/>
      <c r="AA82" s="873"/>
      <c r="AB82" s="873"/>
      <c r="AC82" s="873"/>
      <c r="AD82" s="873"/>
      <c r="AE82" s="873"/>
      <c r="AF82" s="873"/>
      <c r="AG82" s="873"/>
      <c r="AH82" s="873"/>
      <c r="AI82" s="873"/>
      <c r="AJ82" s="873"/>
      <c r="AK82" s="873"/>
      <c r="AL82" s="873"/>
      <c r="AM82" s="873"/>
      <c r="AN82" s="873"/>
      <c r="AO82" s="873"/>
      <c r="AP82" s="873"/>
      <c r="AQ82" s="873"/>
      <c r="AR82" s="873"/>
      <c r="AS82" s="873"/>
      <c r="AT82" s="873"/>
      <c r="AU82" s="873"/>
      <c r="AV82" s="873"/>
      <c r="AW82" s="873"/>
      <c r="AX82" s="873"/>
      <c r="AY82" s="873"/>
      <c r="AZ82" s="919"/>
      <c r="BA82" s="919"/>
      <c r="BB82" s="919"/>
      <c r="BC82" s="919"/>
      <c r="BD82" s="920"/>
      <c r="BE82" s="265"/>
      <c r="BF82" s="265"/>
      <c r="BG82" s="265"/>
      <c r="BH82" s="265"/>
      <c r="BI82" s="265"/>
      <c r="BJ82" s="265"/>
      <c r="BK82" s="265"/>
      <c r="BL82" s="265"/>
      <c r="BM82" s="265"/>
      <c r="BN82" s="265"/>
      <c r="BO82" s="265"/>
      <c r="BP82" s="265"/>
      <c r="BQ82" s="262">
        <v>76</v>
      </c>
      <c r="BR82" s="267"/>
      <c r="BS82" s="905"/>
      <c r="BT82" s="906"/>
      <c r="BU82" s="906"/>
      <c r="BV82" s="906"/>
      <c r="BW82" s="906"/>
      <c r="BX82" s="906"/>
      <c r="BY82" s="906"/>
      <c r="BZ82" s="906"/>
      <c r="CA82" s="906"/>
      <c r="CB82" s="906"/>
      <c r="CC82" s="906"/>
      <c r="CD82" s="906"/>
      <c r="CE82" s="906"/>
      <c r="CF82" s="906"/>
      <c r="CG82" s="907"/>
      <c r="CH82" s="902"/>
      <c r="CI82" s="903"/>
      <c r="CJ82" s="903"/>
      <c r="CK82" s="903"/>
      <c r="CL82" s="904"/>
      <c r="CM82" s="902"/>
      <c r="CN82" s="903"/>
      <c r="CO82" s="903"/>
      <c r="CP82" s="903"/>
      <c r="CQ82" s="904"/>
      <c r="CR82" s="902"/>
      <c r="CS82" s="903"/>
      <c r="CT82" s="903"/>
      <c r="CU82" s="903"/>
      <c r="CV82" s="904"/>
      <c r="CW82" s="902"/>
      <c r="CX82" s="903"/>
      <c r="CY82" s="903"/>
      <c r="CZ82" s="903"/>
      <c r="DA82" s="904"/>
      <c r="DB82" s="902"/>
      <c r="DC82" s="903"/>
      <c r="DD82" s="903"/>
      <c r="DE82" s="903"/>
      <c r="DF82" s="904"/>
      <c r="DG82" s="902"/>
      <c r="DH82" s="903"/>
      <c r="DI82" s="903"/>
      <c r="DJ82" s="903"/>
      <c r="DK82" s="904"/>
      <c r="DL82" s="902"/>
      <c r="DM82" s="903"/>
      <c r="DN82" s="903"/>
      <c r="DO82" s="903"/>
      <c r="DP82" s="904"/>
      <c r="DQ82" s="902"/>
      <c r="DR82" s="903"/>
      <c r="DS82" s="903"/>
      <c r="DT82" s="903"/>
      <c r="DU82" s="904"/>
      <c r="DV82" s="899"/>
      <c r="DW82" s="900"/>
      <c r="DX82" s="900"/>
      <c r="DY82" s="900"/>
      <c r="DZ82" s="901"/>
      <c r="EA82" s="246"/>
    </row>
    <row r="83" spans="1:131" s="247" customFormat="1" ht="26.25" customHeight="1">
      <c r="A83" s="261">
        <v>16</v>
      </c>
      <c r="B83" s="915"/>
      <c r="C83" s="916"/>
      <c r="D83" s="916"/>
      <c r="E83" s="916"/>
      <c r="F83" s="916"/>
      <c r="G83" s="916"/>
      <c r="H83" s="916"/>
      <c r="I83" s="916"/>
      <c r="J83" s="916"/>
      <c r="K83" s="916"/>
      <c r="L83" s="916"/>
      <c r="M83" s="916"/>
      <c r="N83" s="916"/>
      <c r="O83" s="916"/>
      <c r="P83" s="917"/>
      <c r="Q83" s="918"/>
      <c r="R83" s="873"/>
      <c r="S83" s="873"/>
      <c r="T83" s="873"/>
      <c r="U83" s="873"/>
      <c r="V83" s="873"/>
      <c r="W83" s="873"/>
      <c r="X83" s="873"/>
      <c r="Y83" s="873"/>
      <c r="Z83" s="873"/>
      <c r="AA83" s="873"/>
      <c r="AB83" s="873"/>
      <c r="AC83" s="873"/>
      <c r="AD83" s="873"/>
      <c r="AE83" s="873"/>
      <c r="AF83" s="873"/>
      <c r="AG83" s="873"/>
      <c r="AH83" s="873"/>
      <c r="AI83" s="873"/>
      <c r="AJ83" s="873"/>
      <c r="AK83" s="873"/>
      <c r="AL83" s="873"/>
      <c r="AM83" s="873"/>
      <c r="AN83" s="873"/>
      <c r="AO83" s="873"/>
      <c r="AP83" s="873"/>
      <c r="AQ83" s="873"/>
      <c r="AR83" s="873"/>
      <c r="AS83" s="873"/>
      <c r="AT83" s="873"/>
      <c r="AU83" s="873"/>
      <c r="AV83" s="873"/>
      <c r="AW83" s="873"/>
      <c r="AX83" s="873"/>
      <c r="AY83" s="873"/>
      <c r="AZ83" s="919"/>
      <c r="BA83" s="919"/>
      <c r="BB83" s="919"/>
      <c r="BC83" s="919"/>
      <c r="BD83" s="920"/>
      <c r="BE83" s="265"/>
      <c r="BF83" s="265"/>
      <c r="BG83" s="265"/>
      <c r="BH83" s="265"/>
      <c r="BI83" s="265"/>
      <c r="BJ83" s="265"/>
      <c r="BK83" s="265"/>
      <c r="BL83" s="265"/>
      <c r="BM83" s="265"/>
      <c r="BN83" s="265"/>
      <c r="BO83" s="265"/>
      <c r="BP83" s="265"/>
      <c r="BQ83" s="262">
        <v>77</v>
      </c>
      <c r="BR83" s="267"/>
      <c r="BS83" s="905"/>
      <c r="BT83" s="906"/>
      <c r="BU83" s="906"/>
      <c r="BV83" s="906"/>
      <c r="BW83" s="906"/>
      <c r="BX83" s="906"/>
      <c r="BY83" s="906"/>
      <c r="BZ83" s="906"/>
      <c r="CA83" s="906"/>
      <c r="CB83" s="906"/>
      <c r="CC83" s="906"/>
      <c r="CD83" s="906"/>
      <c r="CE83" s="906"/>
      <c r="CF83" s="906"/>
      <c r="CG83" s="907"/>
      <c r="CH83" s="902"/>
      <c r="CI83" s="903"/>
      <c r="CJ83" s="903"/>
      <c r="CK83" s="903"/>
      <c r="CL83" s="904"/>
      <c r="CM83" s="902"/>
      <c r="CN83" s="903"/>
      <c r="CO83" s="903"/>
      <c r="CP83" s="903"/>
      <c r="CQ83" s="904"/>
      <c r="CR83" s="902"/>
      <c r="CS83" s="903"/>
      <c r="CT83" s="903"/>
      <c r="CU83" s="903"/>
      <c r="CV83" s="904"/>
      <c r="CW83" s="902"/>
      <c r="CX83" s="903"/>
      <c r="CY83" s="903"/>
      <c r="CZ83" s="903"/>
      <c r="DA83" s="904"/>
      <c r="DB83" s="902"/>
      <c r="DC83" s="903"/>
      <c r="DD83" s="903"/>
      <c r="DE83" s="903"/>
      <c r="DF83" s="904"/>
      <c r="DG83" s="902"/>
      <c r="DH83" s="903"/>
      <c r="DI83" s="903"/>
      <c r="DJ83" s="903"/>
      <c r="DK83" s="904"/>
      <c r="DL83" s="902"/>
      <c r="DM83" s="903"/>
      <c r="DN83" s="903"/>
      <c r="DO83" s="903"/>
      <c r="DP83" s="904"/>
      <c r="DQ83" s="902"/>
      <c r="DR83" s="903"/>
      <c r="DS83" s="903"/>
      <c r="DT83" s="903"/>
      <c r="DU83" s="904"/>
      <c r="DV83" s="899"/>
      <c r="DW83" s="900"/>
      <c r="DX83" s="900"/>
      <c r="DY83" s="900"/>
      <c r="DZ83" s="901"/>
      <c r="EA83" s="246"/>
    </row>
    <row r="84" spans="1:131" s="247" customFormat="1" ht="26.25" customHeight="1">
      <c r="A84" s="261">
        <v>17</v>
      </c>
      <c r="B84" s="915"/>
      <c r="C84" s="916"/>
      <c r="D84" s="916"/>
      <c r="E84" s="916"/>
      <c r="F84" s="916"/>
      <c r="G84" s="916"/>
      <c r="H84" s="916"/>
      <c r="I84" s="916"/>
      <c r="J84" s="916"/>
      <c r="K84" s="916"/>
      <c r="L84" s="916"/>
      <c r="M84" s="916"/>
      <c r="N84" s="916"/>
      <c r="O84" s="916"/>
      <c r="P84" s="917"/>
      <c r="Q84" s="918"/>
      <c r="R84" s="873"/>
      <c r="S84" s="873"/>
      <c r="T84" s="873"/>
      <c r="U84" s="873"/>
      <c r="V84" s="873"/>
      <c r="W84" s="873"/>
      <c r="X84" s="873"/>
      <c r="Y84" s="873"/>
      <c r="Z84" s="873"/>
      <c r="AA84" s="873"/>
      <c r="AB84" s="873"/>
      <c r="AC84" s="873"/>
      <c r="AD84" s="873"/>
      <c r="AE84" s="873"/>
      <c r="AF84" s="873"/>
      <c r="AG84" s="873"/>
      <c r="AH84" s="873"/>
      <c r="AI84" s="873"/>
      <c r="AJ84" s="873"/>
      <c r="AK84" s="873"/>
      <c r="AL84" s="873"/>
      <c r="AM84" s="873"/>
      <c r="AN84" s="873"/>
      <c r="AO84" s="873"/>
      <c r="AP84" s="873"/>
      <c r="AQ84" s="873"/>
      <c r="AR84" s="873"/>
      <c r="AS84" s="873"/>
      <c r="AT84" s="873"/>
      <c r="AU84" s="873"/>
      <c r="AV84" s="873"/>
      <c r="AW84" s="873"/>
      <c r="AX84" s="873"/>
      <c r="AY84" s="873"/>
      <c r="AZ84" s="919"/>
      <c r="BA84" s="919"/>
      <c r="BB84" s="919"/>
      <c r="BC84" s="919"/>
      <c r="BD84" s="920"/>
      <c r="BE84" s="265"/>
      <c r="BF84" s="265"/>
      <c r="BG84" s="265"/>
      <c r="BH84" s="265"/>
      <c r="BI84" s="265"/>
      <c r="BJ84" s="265"/>
      <c r="BK84" s="265"/>
      <c r="BL84" s="265"/>
      <c r="BM84" s="265"/>
      <c r="BN84" s="265"/>
      <c r="BO84" s="265"/>
      <c r="BP84" s="265"/>
      <c r="BQ84" s="262">
        <v>78</v>
      </c>
      <c r="BR84" s="267"/>
      <c r="BS84" s="905"/>
      <c r="BT84" s="906"/>
      <c r="BU84" s="906"/>
      <c r="BV84" s="906"/>
      <c r="BW84" s="906"/>
      <c r="BX84" s="906"/>
      <c r="BY84" s="906"/>
      <c r="BZ84" s="906"/>
      <c r="CA84" s="906"/>
      <c r="CB84" s="906"/>
      <c r="CC84" s="906"/>
      <c r="CD84" s="906"/>
      <c r="CE84" s="906"/>
      <c r="CF84" s="906"/>
      <c r="CG84" s="907"/>
      <c r="CH84" s="902"/>
      <c r="CI84" s="903"/>
      <c r="CJ84" s="903"/>
      <c r="CK84" s="903"/>
      <c r="CL84" s="904"/>
      <c r="CM84" s="902"/>
      <c r="CN84" s="903"/>
      <c r="CO84" s="903"/>
      <c r="CP84" s="903"/>
      <c r="CQ84" s="904"/>
      <c r="CR84" s="902"/>
      <c r="CS84" s="903"/>
      <c r="CT84" s="903"/>
      <c r="CU84" s="903"/>
      <c r="CV84" s="904"/>
      <c r="CW84" s="902"/>
      <c r="CX84" s="903"/>
      <c r="CY84" s="903"/>
      <c r="CZ84" s="903"/>
      <c r="DA84" s="904"/>
      <c r="DB84" s="902"/>
      <c r="DC84" s="903"/>
      <c r="DD84" s="903"/>
      <c r="DE84" s="903"/>
      <c r="DF84" s="904"/>
      <c r="DG84" s="902"/>
      <c r="DH84" s="903"/>
      <c r="DI84" s="903"/>
      <c r="DJ84" s="903"/>
      <c r="DK84" s="904"/>
      <c r="DL84" s="902"/>
      <c r="DM84" s="903"/>
      <c r="DN84" s="903"/>
      <c r="DO84" s="903"/>
      <c r="DP84" s="904"/>
      <c r="DQ84" s="902"/>
      <c r="DR84" s="903"/>
      <c r="DS84" s="903"/>
      <c r="DT84" s="903"/>
      <c r="DU84" s="904"/>
      <c r="DV84" s="899"/>
      <c r="DW84" s="900"/>
      <c r="DX84" s="900"/>
      <c r="DY84" s="900"/>
      <c r="DZ84" s="901"/>
      <c r="EA84" s="246"/>
    </row>
    <row r="85" spans="1:131" s="247" customFormat="1" ht="26.25" customHeight="1">
      <c r="A85" s="261">
        <v>18</v>
      </c>
      <c r="B85" s="915"/>
      <c r="C85" s="916"/>
      <c r="D85" s="916"/>
      <c r="E85" s="916"/>
      <c r="F85" s="916"/>
      <c r="G85" s="916"/>
      <c r="H85" s="916"/>
      <c r="I85" s="916"/>
      <c r="J85" s="916"/>
      <c r="K85" s="916"/>
      <c r="L85" s="916"/>
      <c r="M85" s="916"/>
      <c r="N85" s="916"/>
      <c r="O85" s="916"/>
      <c r="P85" s="917"/>
      <c r="Q85" s="918"/>
      <c r="R85" s="873"/>
      <c r="S85" s="873"/>
      <c r="T85" s="873"/>
      <c r="U85" s="873"/>
      <c r="V85" s="873"/>
      <c r="W85" s="873"/>
      <c r="X85" s="873"/>
      <c r="Y85" s="873"/>
      <c r="Z85" s="873"/>
      <c r="AA85" s="873"/>
      <c r="AB85" s="873"/>
      <c r="AC85" s="873"/>
      <c r="AD85" s="873"/>
      <c r="AE85" s="873"/>
      <c r="AF85" s="873"/>
      <c r="AG85" s="873"/>
      <c r="AH85" s="873"/>
      <c r="AI85" s="873"/>
      <c r="AJ85" s="873"/>
      <c r="AK85" s="873"/>
      <c r="AL85" s="873"/>
      <c r="AM85" s="873"/>
      <c r="AN85" s="873"/>
      <c r="AO85" s="873"/>
      <c r="AP85" s="873"/>
      <c r="AQ85" s="873"/>
      <c r="AR85" s="873"/>
      <c r="AS85" s="873"/>
      <c r="AT85" s="873"/>
      <c r="AU85" s="873"/>
      <c r="AV85" s="873"/>
      <c r="AW85" s="873"/>
      <c r="AX85" s="873"/>
      <c r="AY85" s="873"/>
      <c r="AZ85" s="919"/>
      <c r="BA85" s="919"/>
      <c r="BB85" s="919"/>
      <c r="BC85" s="919"/>
      <c r="BD85" s="920"/>
      <c r="BE85" s="265"/>
      <c r="BF85" s="265"/>
      <c r="BG85" s="265"/>
      <c r="BH85" s="265"/>
      <c r="BI85" s="265"/>
      <c r="BJ85" s="265"/>
      <c r="BK85" s="265"/>
      <c r="BL85" s="265"/>
      <c r="BM85" s="265"/>
      <c r="BN85" s="265"/>
      <c r="BO85" s="265"/>
      <c r="BP85" s="265"/>
      <c r="BQ85" s="262">
        <v>79</v>
      </c>
      <c r="BR85" s="267"/>
      <c r="BS85" s="905"/>
      <c r="BT85" s="906"/>
      <c r="BU85" s="906"/>
      <c r="BV85" s="906"/>
      <c r="BW85" s="906"/>
      <c r="BX85" s="906"/>
      <c r="BY85" s="906"/>
      <c r="BZ85" s="906"/>
      <c r="CA85" s="906"/>
      <c r="CB85" s="906"/>
      <c r="CC85" s="906"/>
      <c r="CD85" s="906"/>
      <c r="CE85" s="906"/>
      <c r="CF85" s="906"/>
      <c r="CG85" s="907"/>
      <c r="CH85" s="902"/>
      <c r="CI85" s="903"/>
      <c r="CJ85" s="903"/>
      <c r="CK85" s="903"/>
      <c r="CL85" s="904"/>
      <c r="CM85" s="902"/>
      <c r="CN85" s="903"/>
      <c r="CO85" s="903"/>
      <c r="CP85" s="903"/>
      <c r="CQ85" s="904"/>
      <c r="CR85" s="902"/>
      <c r="CS85" s="903"/>
      <c r="CT85" s="903"/>
      <c r="CU85" s="903"/>
      <c r="CV85" s="904"/>
      <c r="CW85" s="902"/>
      <c r="CX85" s="903"/>
      <c r="CY85" s="903"/>
      <c r="CZ85" s="903"/>
      <c r="DA85" s="904"/>
      <c r="DB85" s="902"/>
      <c r="DC85" s="903"/>
      <c r="DD85" s="903"/>
      <c r="DE85" s="903"/>
      <c r="DF85" s="904"/>
      <c r="DG85" s="902"/>
      <c r="DH85" s="903"/>
      <c r="DI85" s="903"/>
      <c r="DJ85" s="903"/>
      <c r="DK85" s="904"/>
      <c r="DL85" s="902"/>
      <c r="DM85" s="903"/>
      <c r="DN85" s="903"/>
      <c r="DO85" s="903"/>
      <c r="DP85" s="904"/>
      <c r="DQ85" s="902"/>
      <c r="DR85" s="903"/>
      <c r="DS85" s="903"/>
      <c r="DT85" s="903"/>
      <c r="DU85" s="904"/>
      <c r="DV85" s="899"/>
      <c r="DW85" s="900"/>
      <c r="DX85" s="900"/>
      <c r="DY85" s="900"/>
      <c r="DZ85" s="901"/>
      <c r="EA85" s="246"/>
    </row>
    <row r="86" spans="1:131" s="247" customFormat="1" ht="26.25" customHeight="1">
      <c r="A86" s="261">
        <v>19</v>
      </c>
      <c r="B86" s="915"/>
      <c r="C86" s="916"/>
      <c r="D86" s="916"/>
      <c r="E86" s="916"/>
      <c r="F86" s="916"/>
      <c r="G86" s="916"/>
      <c r="H86" s="916"/>
      <c r="I86" s="916"/>
      <c r="J86" s="916"/>
      <c r="K86" s="916"/>
      <c r="L86" s="916"/>
      <c r="M86" s="916"/>
      <c r="N86" s="916"/>
      <c r="O86" s="916"/>
      <c r="P86" s="917"/>
      <c r="Q86" s="918"/>
      <c r="R86" s="873"/>
      <c r="S86" s="873"/>
      <c r="T86" s="873"/>
      <c r="U86" s="873"/>
      <c r="V86" s="873"/>
      <c r="W86" s="873"/>
      <c r="X86" s="873"/>
      <c r="Y86" s="873"/>
      <c r="Z86" s="873"/>
      <c r="AA86" s="873"/>
      <c r="AB86" s="873"/>
      <c r="AC86" s="873"/>
      <c r="AD86" s="873"/>
      <c r="AE86" s="873"/>
      <c r="AF86" s="873"/>
      <c r="AG86" s="873"/>
      <c r="AH86" s="873"/>
      <c r="AI86" s="873"/>
      <c r="AJ86" s="873"/>
      <c r="AK86" s="873"/>
      <c r="AL86" s="873"/>
      <c r="AM86" s="873"/>
      <c r="AN86" s="873"/>
      <c r="AO86" s="873"/>
      <c r="AP86" s="873"/>
      <c r="AQ86" s="873"/>
      <c r="AR86" s="873"/>
      <c r="AS86" s="873"/>
      <c r="AT86" s="873"/>
      <c r="AU86" s="873"/>
      <c r="AV86" s="873"/>
      <c r="AW86" s="873"/>
      <c r="AX86" s="873"/>
      <c r="AY86" s="873"/>
      <c r="AZ86" s="919"/>
      <c r="BA86" s="919"/>
      <c r="BB86" s="919"/>
      <c r="BC86" s="919"/>
      <c r="BD86" s="920"/>
      <c r="BE86" s="265"/>
      <c r="BF86" s="265"/>
      <c r="BG86" s="265"/>
      <c r="BH86" s="265"/>
      <c r="BI86" s="265"/>
      <c r="BJ86" s="265"/>
      <c r="BK86" s="265"/>
      <c r="BL86" s="265"/>
      <c r="BM86" s="265"/>
      <c r="BN86" s="265"/>
      <c r="BO86" s="265"/>
      <c r="BP86" s="265"/>
      <c r="BQ86" s="262">
        <v>80</v>
      </c>
      <c r="BR86" s="267"/>
      <c r="BS86" s="905"/>
      <c r="BT86" s="906"/>
      <c r="BU86" s="906"/>
      <c r="BV86" s="906"/>
      <c r="BW86" s="906"/>
      <c r="BX86" s="906"/>
      <c r="BY86" s="906"/>
      <c r="BZ86" s="906"/>
      <c r="CA86" s="906"/>
      <c r="CB86" s="906"/>
      <c r="CC86" s="906"/>
      <c r="CD86" s="906"/>
      <c r="CE86" s="906"/>
      <c r="CF86" s="906"/>
      <c r="CG86" s="907"/>
      <c r="CH86" s="902"/>
      <c r="CI86" s="903"/>
      <c r="CJ86" s="903"/>
      <c r="CK86" s="903"/>
      <c r="CL86" s="904"/>
      <c r="CM86" s="902"/>
      <c r="CN86" s="903"/>
      <c r="CO86" s="903"/>
      <c r="CP86" s="903"/>
      <c r="CQ86" s="904"/>
      <c r="CR86" s="902"/>
      <c r="CS86" s="903"/>
      <c r="CT86" s="903"/>
      <c r="CU86" s="903"/>
      <c r="CV86" s="904"/>
      <c r="CW86" s="902"/>
      <c r="CX86" s="903"/>
      <c r="CY86" s="903"/>
      <c r="CZ86" s="903"/>
      <c r="DA86" s="904"/>
      <c r="DB86" s="902"/>
      <c r="DC86" s="903"/>
      <c r="DD86" s="903"/>
      <c r="DE86" s="903"/>
      <c r="DF86" s="904"/>
      <c r="DG86" s="902"/>
      <c r="DH86" s="903"/>
      <c r="DI86" s="903"/>
      <c r="DJ86" s="903"/>
      <c r="DK86" s="904"/>
      <c r="DL86" s="902"/>
      <c r="DM86" s="903"/>
      <c r="DN86" s="903"/>
      <c r="DO86" s="903"/>
      <c r="DP86" s="904"/>
      <c r="DQ86" s="902"/>
      <c r="DR86" s="903"/>
      <c r="DS86" s="903"/>
      <c r="DT86" s="903"/>
      <c r="DU86" s="904"/>
      <c r="DV86" s="899"/>
      <c r="DW86" s="900"/>
      <c r="DX86" s="900"/>
      <c r="DY86" s="900"/>
      <c r="DZ86" s="901"/>
      <c r="EA86" s="246"/>
    </row>
    <row r="87" spans="1:131" s="247" customFormat="1" ht="26.25" customHeight="1">
      <c r="A87" s="269">
        <v>20</v>
      </c>
      <c r="B87" s="924"/>
      <c r="C87" s="925"/>
      <c r="D87" s="925"/>
      <c r="E87" s="925"/>
      <c r="F87" s="925"/>
      <c r="G87" s="925"/>
      <c r="H87" s="925"/>
      <c r="I87" s="925"/>
      <c r="J87" s="925"/>
      <c r="K87" s="925"/>
      <c r="L87" s="925"/>
      <c r="M87" s="925"/>
      <c r="N87" s="925"/>
      <c r="O87" s="925"/>
      <c r="P87" s="926"/>
      <c r="Q87" s="927"/>
      <c r="R87" s="928"/>
      <c r="S87" s="928"/>
      <c r="T87" s="928"/>
      <c r="U87" s="928"/>
      <c r="V87" s="928"/>
      <c r="W87" s="928"/>
      <c r="X87" s="928"/>
      <c r="Y87" s="928"/>
      <c r="Z87" s="928"/>
      <c r="AA87" s="928"/>
      <c r="AB87" s="928"/>
      <c r="AC87" s="928"/>
      <c r="AD87" s="928"/>
      <c r="AE87" s="928"/>
      <c r="AF87" s="928"/>
      <c r="AG87" s="928"/>
      <c r="AH87" s="928"/>
      <c r="AI87" s="928"/>
      <c r="AJ87" s="928"/>
      <c r="AK87" s="928"/>
      <c r="AL87" s="928"/>
      <c r="AM87" s="928"/>
      <c r="AN87" s="928"/>
      <c r="AO87" s="928"/>
      <c r="AP87" s="928"/>
      <c r="AQ87" s="928"/>
      <c r="AR87" s="928"/>
      <c r="AS87" s="928"/>
      <c r="AT87" s="928"/>
      <c r="AU87" s="928"/>
      <c r="AV87" s="928"/>
      <c r="AW87" s="928"/>
      <c r="AX87" s="928"/>
      <c r="AY87" s="928"/>
      <c r="AZ87" s="929"/>
      <c r="BA87" s="929"/>
      <c r="BB87" s="929"/>
      <c r="BC87" s="929"/>
      <c r="BD87" s="930"/>
      <c r="BE87" s="265"/>
      <c r="BF87" s="265"/>
      <c r="BG87" s="265"/>
      <c r="BH87" s="265"/>
      <c r="BI87" s="265"/>
      <c r="BJ87" s="265"/>
      <c r="BK87" s="265"/>
      <c r="BL87" s="265"/>
      <c r="BM87" s="265"/>
      <c r="BN87" s="265"/>
      <c r="BO87" s="265"/>
      <c r="BP87" s="265"/>
      <c r="BQ87" s="262">
        <v>81</v>
      </c>
      <c r="BR87" s="267"/>
      <c r="BS87" s="905"/>
      <c r="BT87" s="906"/>
      <c r="BU87" s="906"/>
      <c r="BV87" s="906"/>
      <c r="BW87" s="906"/>
      <c r="BX87" s="906"/>
      <c r="BY87" s="906"/>
      <c r="BZ87" s="906"/>
      <c r="CA87" s="906"/>
      <c r="CB87" s="906"/>
      <c r="CC87" s="906"/>
      <c r="CD87" s="906"/>
      <c r="CE87" s="906"/>
      <c r="CF87" s="906"/>
      <c r="CG87" s="907"/>
      <c r="CH87" s="902"/>
      <c r="CI87" s="903"/>
      <c r="CJ87" s="903"/>
      <c r="CK87" s="903"/>
      <c r="CL87" s="904"/>
      <c r="CM87" s="902"/>
      <c r="CN87" s="903"/>
      <c r="CO87" s="903"/>
      <c r="CP87" s="903"/>
      <c r="CQ87" s="904"/>
      <c r="CR87" s="902"/>
      <c r="CS87" s="903"/>
      <c r="CT87" s="903"/>
      <c r="CU87" s="903"/>
      <c r="CV87" s="904"/>
      <c r="CW87" s="902"/>
      <c r="CX87" s="903"/>
      <c r="CY87" s="903"/>
      <c r="CZ87" s="903"/>
      <c r="DA87" s="904"/>
      <c r="DB87" s="902"/>
      <c r="DC87" s="903"/>
      <c r="DD87" s="903"/>
      <c r="DE87" s="903"/>
      <c r="DF87" s="904"/>
      <c r="DG87" s="902"/>
      <c r="DH87" s="903"/>
      <c r="DI87" s="903"/>
      <c r="DJ87" s="903"/>
      <c r="DK87" s="904"/>
      <c r="DL87" s="902"/>
      <c r="DM87" s="903"/>
      <c r="DN87" s="903"/>
      <c r="DO87" s="903"/>
      <c r="DP87" s="904"/>
      <c r="DQ87" s="902"/>
      <c r="DR87" s="903"/>
      <c r="DS87" s="903"/>
      <c r="DT87" s="903"/>
      <c r="DU87" s="904"/>
      <c r="DV87" s="899"/>
      <c r="DW87" s="900"/>
      <c r="DX87" s="900"/>
      <c r="DY87" s="900"/>
      <c r="DZ87" s="901"/>
      <c r="EA87" s="246"/>
    </row>
    <row r="88" spans="1:131" s="247" customFormat="1" ht="26.25" customHeight="1" thickBot="1">
      <c r="A88" s="264" t="s">
        <v>388</v>
      </c>
      <c r="B88" s="832" t="s">
        <v>419</v>
      </c>
      <c r="C88" s="833"/>
      <c r="D88" s="833"/>
      <c r="E88" s="833"/>
      <c r="F88" s="833"/>
      <c r="G88" s="833"/>
      <c r="H88" s="833"/>
      <c r="I88" s="833"/>
      <c r="J88" s="833"/>
      <c r="K88" s="833"/>
      <c r="L88" s="833"/>
      <c r="M88" s="833"/>
      <c r="N88" s="833"/>
      <c r="O88" s="833"/>
      <c r="P88" s="834"/>
      <c r="Q88" s="880"/>
      <c r="R88" s="881"/>
      <c r="S88" s="881"/>
      <c r="T88" s="881"/>
      <c r="U88" s="881"/>
      <c r="V88" s="881"/>
      <c r="W88" s="881"/>
      <c r="X88" s="881"/>
      <c r="Y88" s="881"/>
      <c r="Z88" s="881"/>
      <c r="AA88" s="881"/>
      <c r="AB88" s="881"/>
      <c r="AC88" s="881"/>
      <c r="AD88" s="881"/>
      <c r="AE88" s="881"/>
      <c r="AF88" s="884">
        <v>11423</v>
      </c>
      <c r="AG88" s="884"/>
      <c r="AH88" s="884"/>
      <c r="AI88" s="884"/>
      <c r="AJ88" s="884"/>
      <c r="AK88" s="881"/>
      <c r="AL88" s="881"/>
      <c r="AM88" s="881"/>
      <c r="AN88" s="881"/>
      <c r="AO88" s="881"/>
      <c r="AP88" s="884">
        <v>2406</v>
      </c>
      <c r="AQ88" s="884"/>
      <c r="AR88" s="884"/>
      <c r="AS88" s="884"/>
      <c r="AT88" s="884"/>
      <c r="AU88" s="884">
        <v>153</v>
      </c>
      <c r="AV88" s="884"/>
      <c r="AW88" s="884"/>
      <c r="AX88" s="884"/>
      <c r="AY88" s="884"/>
      <c r="AZ88" s="889"/>
      <c r="BA88" s="889"/>
      <c r="BB88" s="889"/>
      <c r="BC88" s="889"/>
      <c r="BD88" s="890"/>
      <c r="BE88" s="265"/>
      <c r="BF88" s="265"/>
      <c r="BG88" s="265"/>
      <c r="BH88" s="265"/>
      <c r="BI88" s="265"/>
      <c r="BJ88" s="265"/>
      <c r="BK88" s="265"/>
      <c r="BL88" s="265"/>
      <c r="BM88" s="265"/>
      <c r="BN88" s="265"/>
      <c r="BO88" s="265"/>
      <c r="BP88" s="265"/>
      <c r="BQ88" s="262">
        <v>82</v>
      </c>
      <c r="BR88" s="267"/>
      <c r="BS88" s="905"/>
      <c r="BT88" s="906"/>
      <c r="BU88" s="906"/>
      <c r="BV88" s="906"/>
      <c r="BW88" s="906"/>
      <c r="BX88" s="906"/>
      <c r="BY88" s="906"/>
      <c r="BZ88" s="906"/>
      <c r="CA88" s="906"/>
      <c r="CB88" s="906"/>
      <c r="CC88" s="906"/>
      <c r="CD88" s="906"/>
      <c r="CE88" s="906"/>
      <c r="CF88" s="906"/>
      <c r="CG88" s="907"/>
      <c r="CH88" s="902"/>
      <c r="CI88" s="903"/>
      <c r="CJ88" s="903"/>
      <c r="CK88" s="903"/>
      <c r="CL88" s="904"/>
      <c r="CM88" s="902"/>
      <c r="CN88" s="903"/>
      <c r="CO88" s="903"/>
      <c r="CP88" s="903"/>
      <c r="CQ88" s="904"/>
      <c r="CR88" s="902"/>
      <c r="CS88" s="903"/>
      <c r="CT88" s="903"/>
      <c r="CU88" s="903"/>
      <c r="CV88" s="904"/>
      <c r="CW88" s="902"/>
      <c r="CX88" s="903"/>
      <c r="CY88" s="903"/>
      <c r="CZ88" s="903"/>
      <c r="DA88" s="904"/>
      <c r="DB88" s="902"/>
      <c r="DC88" s="903"/>
      <c r="DD88" s="903"/>
      <c r="DE88" s="903"/>
      <c r="DF88" s="904"/>
      <c r="DG88" s="902"/>
      <c r="DH88" s="903"/>
      <c r="DI88" s="903"/>
      <c r="DJ88" s="903"/>
      <c r="DK88" s="904"/>
      <c r="DL88" s="902"/>
      <c r="DM88" s="903"/>
      <c r="DN88" s="903"/>
      <c r="DO88" s="903"/>
      <c r="DP88" s="904"/>
      <c r="DQ88" s="902"/>
      <c r="DR88" s="903"/>
      <c r="DS88" s="903"/>
      <c r="DT88" s="903"/>
      <c r="DU88" s="904"/>
      <c r="DV88" s="899"/>
      <c r="DW88" s="900"/>
      <c r="DX88" s="900"/>
      <c r="DY88" s="900"/>
      <c r="DZ88" s="901"/>
      <c r="EA88" s="246"/>
    </row>
    <row r="89" spans="1:131" s="247" customFormat="1" ht="26.25" hidden="1" customHeight="1">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05"/>
      <c r="BT89" s="906"/>
      <c r="BU89" s="906"/>
      <c r="BV89" s="906"/>
      <c r="BW89" s="906"/>
      <c r="BX89" s="906"/>
      <c r="BY89" s="906"/>
      <c r="BZ89" s="906"/>
      <c r="CA89" s="906"/>
      <c r="CB89" s="906"/>
      <c r="CC89" s="906"/>
      <c r="CD89" s="906"/>
      <c r="CE89" s="906"/>
      <c r="CF89" s="906"/>
      <c r="CG89" s="907"/>
      <c r="CH89" s="902"/>
      <c r="CI89" s="903"/>
      <c r="CJ89" s="903"/>
      <c r="CK89" s="903"/>
      <c r="CL89" s="904"/>
      <c r="CM89" s="902"/>
      <c r="CN89" s="903"/>
      <c r="CO89" s="903"/>
      <c r="CP89" s="903"/>
      <c r="CQ89" s="904"/>
      <c r="CR89" s="902"/>
      <c r="CS89" s="903"/>
      <c r="CT89" s="903"/>
      <c r="CU89" s="903"/>
      <c r="CV89" s="904"/>
      <c r="CW89" s="902"/>
      <c r="CX89" s="903"/>
      <c r="CY89" s="903"/>
      <c r="CZ89" s="903"/>
      <c r="DA89" s="904"/>
      <c r="DB89" s="902"/>
      <c r="DC89" s="903"/>
      <c r="DD89" s="903"/>
      <c r="DE89" s="903"/>
      <c r="DF89" s="904"/>
      <c r="DG89" s="902"/>
      <c r="DH89" s="903"/>
      <c r="DI89" s="903"/>
      <c r="DJ89" s="903"/>
      <c r="DK89" s="904"/>
      <c r="DL89" s="902"/>
      <c r="DM89" s="903"/>
      <c r="DN89" s="903"/>
      <c r="DO89" s="903"/>
      <c r="DP89" s="904"/>
      <c r="DQ89" s="902"/>
      <c r="DR89" s="903"/>
      <c r="DS89" s="903"/>
      <c r="DT89" s="903"/>
      <c r="DU89" s="904"/>
      <c r="DV89" s="899"/>
      <c r="DW89" s="900"/>
      <c r="DX89" s="900"/>
      <c r="DY89" s="900"/>
      <c r="DZ89" s="901"/>
      <c r="EA89" s="246"/>
    </row>
    <row r="90" spans="1:131" s="247" customFormat="1" ht="26.25" hidden="1" customHeight="1">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05"/>
      <c r="BT90" s="906"/>
      <c r="BU90" s="906"/>
      <c r="BV90" s="906"/>
      <c r="BW90" s="906"/>
      <c r="BX90" s="906"/>
      <c r="BY90" s="906"/>
      <c r="BZ90" s="906"/>
      <c r="CA90" s="906"/>
      <c r="CB90" s="906"/>
      <c r="CC90" s="906"/>
      <c r="CD90" s="906"/>
      <c r="CE90" s="906"/>
      <c r="CF90" s="906"/>
      <c r="CG90" s="907"/>
      <c r="CH90" s="902"/>
      <c r="CI90" s="903"/>
      <c r="CJ90" s="903"/>
      <c r="CK90" s="903"/>
      <c r="CL90" s="904"/>
      <c r="CM90" s="902"/>
      <c r="CN90" s="903"/>
      <c r="CO90" s="903"/>
      <c r="CP90" s="903"/>
      <c r="CQ90" s="904"/>
      <c r="CR90" s="902"/>
      <c r="CS90" s="903"/>
      <c r="CT90" s="903"/>
      <c r="CU90" s="903"/>
      <c r="CV90" s="904"/>
      <c r="CW90" s="902"/>
      <c r="CX90" s="903"/>
      <c r="CY90" s="903"/>
      <c r="CZ90" s="903"/>
      <c r="DA90" s="904"/>
      <c r="DB90" s="902"/>
      <c r="DC90" s="903"/>
      <c r="DD90" s="903"/>
      <c r="DE90" s="903"/>
      <c r="DF90" s="904"/>
      <c r="DG90" s="902"/>
      <c r="DH90" s="903"/>
      <c r="DI90" s="903"/>
      <c r="DJ90" s="903"/>
      <c r="DK90" s="904"/>
      <c r="DL90" s="902"/>
      <c r="DM90" s="903"/>
      <c r="DN90" s="903"/>
      <c r="DO90" s="903"/>
      <c r="DP90" s="904"/>
      <c r="DQ90" s="902"/>
      <c r="DR90" s="903"/>
      <c r="DS90" s="903"/>
      <c r="DT90" s="903"/>
      <c r="DU90" s="904"/>
      <c r="DV90" s="899"/>
      <c r="DW90" s="900"/>
      <c r="DX90" s="900"/>
      <c r="DY90" s="900"/>
      <c r="DZ90" s="901"/>
      <c r="EA90" s="246"/>
    </row>
    <row r="91" spans="1:131" s="247" customFormat="1" ht="26.25" hidden="1" customHeight="1">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05"/>
      <c r="BT91" s="906"/>
      <c r="BU91" s="906"/>
      <c r="BV91" s="906"/>
      <c r="BW91" s="906"/>
      <c r="BX91" s="906"/>
      <c r="BY91" s="906"/>
      <c r="BZ91" s="906"/>
      <c r="CA91" s="906"/>
      <c r="CB91" s="906"/>
      <c r="CC91" s="906"/>
      <c r="CD91" s="906"/>
      <c r="CE91" s="906"/>
      <c r="CF91" s="906"/>
      <c r="CG91" s="907"/>
      <c r="CH91" s="902"/>
      <c r="CI91" s="903"/>
      <c r="CJ91" s="903"/>
      <c r="CK91" s="903"/>
      <c r="CL91" s="904"/>
      <c r="CM91" s="902"/>
      <c r="CN91" s="903"/>
      <c r="CO91" s="903"/>
      <c r="CP91" s="903"/>
      <c r="CQ91" s="904"/>
      <c r="CR91" s="902"/>
      <c r="CS91" s="903"/>
      <c r="CT91" s="903"/>
      <c r="CU91" s="903"/>
      <c r="CV91" s="904"/>
      <c r="CW91" s="902"/>
      <c r="CX91" s="903"/>
      <c r="CY91" s="903"/>
      <c r="CZ91" s="903"/>
      <c r="DA91" s="904"/>
      <c r="DB91" s="902"/>
      <c r="DC91" s="903"/>
      <c r="DD91" s="903"/>
      <c r="DE91" s="903"/>
      <c r="DF91" s="904"/>
      <c r="DG91" s="902"/>
      <c r="DH91" s="903"/>
      <c r="DI91" s="903"/>
      <c r="DJ91" s="903"/>
      <c r="DK91" s="904"/>
      <c r="DL91" s="902"/>
      <c r="DM91" s="903"/>
      <c r="DN91" s="903"/>
      <c r="DO91" s="903"/>
      <c r="DP91" s="904"/>
      <c r="DQ91" s="902"/>
      <c r="DR91" s="903"/>
      <c r="DS91" s="903"/>
      <c r="DT91" s="903"/>
      <c r="DU91" s="904"/>
      <c r="DV91" s="899"/>
      <c r="DW91" s="900"/>
      <c r="DX91" s="900"/>
      <c r="DY91" s="900"/>
      <c r="DZ91" s="901"/>
      <c r="EA91" s="246"/>
    </row>
    <row r="92" spans="1:131" s="247" customFormat="1" ht="26.25" hidden="1" customHeight="1">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05"/>
      <c r="BT92" s="906"/>
      <c r="BU92" s="906"/>
      <c r="BV92" s="906"/>
      <c r="BW92" s="906"/>
      <c r="BX92" s="906"/>
      <c r="BY92" s="906"/>
      <c r="BZ92" s="906"/>
      <c r="CA92" s="906"/>
      <c r="CB92" s="906"/>
      <c r="CC92" s="906"/>
      <c r="CD92" s="906"/>
      <c r="CE92" s="906"/>
      <c r="CF92" s="906"/>
      <c r="CG92" s="907"/>
      <c r="CH92" s="902"/>
      <c r="CI92" s="903"/>
      <c r="CJ92" s="903"/>
      <c r="CK92" s="903"/>
      <c r="CL92" s="904"/>
      <c r="CM92" s="902"/>
      <c r="CN92" s="903"/>
      <c r="CO92" s="903"/>
      <c r="CP92" s="903"/>
      <c r="CQ92" s="904"/>
      <c r="CR92" s="902"/>
      <c r="CS92" s="903"/>
      <c r="CT92" s="903"/>
      <c r="CU92" s="903"/>
      <c r="CV92" s="904"/>
      <c r="CW92" s="902"/>
      <c r="CX92" s="903"/>
      <c r="CY92" s="903"/>
      <c r="CZ92" s="903"/>
      <c r="DA92" s="904"/>
      <c r="DB92" s="902"/>
      <c r="DC92" s="903"/>
      <c r="DD92" s="903"/>
      <c r="DE92" s="903"/>
      <c r="DF92" s="904"/>
      <c r="DG92" s="902"/>
      <c r="DH92" s="903"/>
      <c r="DI92" s="903"/>
      <c r="DJ92" s="903"/>
      <c r="DK92" s="904"/>
      <c r="DL92" s="902"/>
      <c r="DM92" s="903"/>
      <c r="DN92" s="903"/>
      <c r="DO92" s="903"/>
      <c r="DP92" s="904"/>
      <c r="DQ92" s="902"/>
      <c r="DR92" s="903"/>
      <c r="DS92" s="903"/>
      <c r="DT92" s="903"/>
      <c r="DU92" s="904"/>
      <c r="DV92" s="899"/>
      <c r="DW92" s="900"/>
      <c r="DX92" s="900"/>
      <c r="DY92" s="900"/>
      <c r="DZ92" s="901"/>
      <c r="EA92" s="246"/>
    </row>
    <row r="93" spans="1:131" s="247" customFormat="1" ht="26.25" hidden="1" customHeight="1">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05"/>
      <c r="BT93" s="906"/>
      <c r="BU93" s="906"/>
      <c r="BV93" s="906"/>
      <c r="BW93" s="906"/>
      <c r="BX93" s="906"/>
      <c r="BY93" s="906"/>
      <c r="BZ93" s="906"/>
      <c r="CA93" s="906"/>
      <c r="CB93" s="906"/>
      <c r="CC93" s="906"/>
      <c r="CD93" s="906"/>
      <c r="CE93" s="906"/>
      <c r="CF93" s="906"/>
      <c r="CG93" s="907"/>
      <c r="CH93" s="902"/>
      <c r="CI93" s="903"/>
      <c r="CJ93" s="903"/>
      <c r="CK93" s="903"/>
      <c r="CL93" s="904"/>
      <c r="CM93" s="902"/>
      <c r="CN93" s="903"/>
      <c r="CO93" s="903"/>
      <c r="CP93" s="903"/>
      <c r="CQ93" s="904"/>
      <c r="CR93" s="902"/>
      <c r="CS93" s="903"/>
      <c r="CT93" s="903"/>
      <c r="CU93" s="903"/>
      <c r="CV93" s="904"/>
      <c r="CW93" s="902"/>
      <c r="CX93" s="903"/>
      <c r="CY93" s="903"/>
      <c r="CZ93" s="903"/>
      <c r="DA93" s="904"/>
      <c r="DB93" s="902"/>
      <c r="DC93" s="903"/>
      <c r="DD93" s="903"/>
      <c r="DE93" s="903"/>
      <c r="DF93" s="904"/>
      <c r="DG93" s="902"/>
      <c r="DH93" s="903"/>
      <c r="DI93" s="903"/>
      <c r="DJ93" s="903"/>
      <c r="DK93" s="904"/>
      <c r="DL93" s="902"/>
      <c r="DM93" s="903"/>
      <c r="DN93" s="903"/>
      <c r="DO93" s="903"/>
      <c r="DP93" s="904"/>
      <c r="DQ93" s="902"/>
      <c r="DR93" s="903"/>
      <c r="DS93" s="903"/>
      <c r="DT93" s="903"/>
      <c r="DU93" s="904"/>
      <c r="DV93" s="899"/>
      <c r="DW93" s="900"/>
      <c r="DX93" s="900"/>
      <c r="DY93" s="900"/>
      <c r="DZ93" s="901"/>
      <c r="EA93" s="246"/>
    </row>
    <row r="94" spans="1:131" s="247" customFormat="1" ht="26.25" hidden="1" customHeight="1">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05"/>
      <c r="BT94" s="906"/>
      <c r="BU94" s="906"/>
      <c r="BV94" s="906"/>
      <c r="BW94" s="906"/>
      <c r="BX94" s="906"/>
      <c r="BY94" s="906"/>
      <c r="BZ94" s="906"/>
      <c r="CA94" s="906"/>
      <c r="CB94" s="906"/>
      <c r="CC94" s="906"/>
      <c r="CD94" s="906"/>
      <c r="CE94" s="906"/>
      <c r="CF94" s="906"/>
      <c r="CG94" s="907"/>
      <c r="CH94" s="902"/>
      <c r="CI94" s="903"/>
      <c r="CJ94" s="903"/>
      <c r="CK94" s="903"/>
      <c r="CL94" s="904"/>
      <c r="CM94" s="902"/>
      <c r="CN94" s="903"/>
      <c r="CO94" s="903"/>
      <c r="CP94" s="903"/>
      <c r="CQ94" s="904"/>
      <c r="CR94" s="902"/>
      <c r="CS94" s="903"/>
      <c r="CT94" s="903"/>
      <c r="CU94" s="903"/>
      <c r="CV94" s="904"/>
      <c r="CW94" s="902"/>
      <c r="CX94" s="903"/>
      <c r="CY94" s="903"/>
      <c r="CZ94" s="903"/>
      <c r="DA94" s="904"/>
      <c r="DB94" s="902"/>
      <c r="DC94" s="903"/>
      <c r="DD94" s="903"/>
      <c r="DE94" s="903"/>
      <c r="DF94" s="904"/>
      <c r="DG94" s="902"/>
      <c r="DH94" s="903"/>
      <c r="DI94" s="903"/>
      <c r="DJ94" s="903"/>
      <c r="DK94" s="904"/>
      <c r="DL94" s="902"/>
      <c r="DM94" s="903"/>
      <c r="DN94" s="903"/>
      <c r="DO94" s="903"/>
      <c r="DP94" s="904"/>
      <c r="DQ94" s="902"/>
      <c r="DR94" s="903"/>
      <c r="DS94" s="903"/>
      <c r="DT94" s="903"/>
      <c r="DU94" s="904"/>
      <c r="DV94" s="899"/>
      <c r="DW94" s="900"/>
      <c r="DX94" s="900"/>
      <c r="DY94" s="900"/>
      <c r="DZ94" s="901"/>
      <c r="EA94" s="246"/>
    </row>
    <row r="95" spans="1:131" s="247" customFormat="1" ht="26.25" hidden="1" customHeight="1">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05"/>
      <c r="BT95" s="906"/>
      <c r="BU95" s="906"/>
      <c r="BV95" s="906"/>
      <c r="BW95" s="906"/>
      <c r="BX95" s="906"/>
      <c r="BY95" s="906"/>
      <c r="BZ95" s="906"/>
      <c r="CA95" s="906"/>
      <c r="CB95" s="906"/>
      <c r="CC95" s="906"/>
      <c r="CD95" s="906"/>
      <c r="CE95" s="906"/>
      <c r="CF95" s="906"/>
      <c r="CG95" s="907"/>
      <c r="CH95" s="902"/>
      <c r="CI95" s="903"/>
      <c r="CJ95" s="903"/>
      <c r="CK95" s="903"/>
      <c r="CL95" s="904"/>
      <c r="CM95" s="902"/>
      <c r="CN95" s="903"/>
      <c r="CO95" s="903"/>
      <c r="CP95" s="903"/>
      <c r="CQ95" s="904"/>
      <c r="CR95" s="902"/>
      <c r="CS95" s="903"/>
      <c r="CT95" s="903"/>
      <c r="CU95" s="903"/>
      <c r="CV95" s="904"/>
      <c r="CW95" s="902"/>
      <c r="CX95" s="903"/>
      <c r="CY95" s="903"/>
      <c r="CZ95" s="903"/>
      <c r="DA95" s="904"/>
      <c r="DB95" s="902"/>
      <c r="DC95" s="903"/>
      <c r="DD95" s="903"/>
      <c r="DE95" s="903"/>
      <c r="DF95" s="904"/>
      <c r="DG95" s="902"/>
      <c r="DH95" s="903"/>
      <c r="DI95" s="903"/>
      <c r="DJ95" s="903"/>
      <c r="DK95" s="904"/>
      <c r="DL95" s="902"/>
      <c r="DM95" s="903"/>
      <c r="DN95" s="903"/>
      <c r="DO95" s="903"/>
      <c r="DP95" s="904"/>
      <c r="DQ95" s="902"/>
      <c r="DR95" s="903"/>
      <c r="DS95" s="903"/>
      <c r="DT95" s="903"/>
      <c r="DU95" s="904"/>
      <c r="DV95" s="899"/>
      <c r="DW95" s="900"/>
      <c r="DX95" s="900"/>
      <c r="DY95" s="900"/>
      <c r="DZ95" s="901"/>
      <c r="EA95" s="246"/>
    </row>
    <row r="96" spans="1:131" s="247" customFormat="1" ht="26.25" hidden="1" customHeight="1">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05"/>
      <c r="BT96" s="906"/>
      <c r="BU96" s="906"/>
      <c r="BV96" s="906"/>
      <c r="BW96" s="906"/>
      <c r="BX96" s="906"/>
      <c r="BY96" s="906"/>
      <c r="BZ96" s="906"/>
      <c r="CA96" s="906"/>
      <c r="CB96" s="906"/>
      <c r="CC96" s="906"/>
      <c r="CD96" s="906"/>
      <c r="CE96" s="906"/>
      <c r="CF96" s="906"/>
      <c r="CG96" s="907"/>
      <c r="CH96" s="902"/>
      <c r="CI96" s="903"/>
      <c r="CJ96" s="903"/>
      <c r="CK96" s="903"/>
      <c r="CL96" s="904"/>
      <c r="CM96" s="902"/>
      <c r="CN96" s="903"/>
      <c r="CO96" s="903"/>
      <c r="CP96" s="903"/>
      <c r="CQ96" s="904"/>
      <c r="CR96" s="902"/>
      <c r="CS96" s="903"/>
      <c r="CT96" s="903"/>
      <c r="CU96" s="903"/>
      <c r="CV96" s="904"/>
      <c r="CW96" s="902"/>
      <c r="CX96" s="903"/>
      <c r="CY96" s="903"/>
      <c r="CZ96" s="903"/>
      <c r="DA96" s="904"/>
      <c r="DB96" s="902"/>
      <c r="DC96" s="903"/>
      <c r="DD96" s="903"/>
      <c r="DE96" s="903"/>
      <c r="DF96" s="904"/>
      <c r="DG96" s="902"/>
      <c r="DH96" s="903"/>
      <c r="DI96" s="903"/>
      <c r="DJ96" s="903"/>
      <c r="DK96" s="904"/>
      <c r="DL96" s="902"/>
      <c r="DM96" s="903"/>
      <c r="DN96" s="903"/>
      <c r="DO96" s="903"/>
      <c r="DP96" s="904"/>
      <c r="DQ96" s="902"/>
      <c r="DR96" s="903"/>
      <c r="DS96" s="903"/>
      <c r="DT96" s="903"/>
      <c r="DU96" s="904"/>
      <c r="DV96" s="899"/>
      <c r="DW96" s="900"/>
      <c r="DX96" s="900"/>
      <c r="DY96" s="900"/>
      <c r="DZ96" s="901"/>
      <c r="EA96" s="246"/>
    </row>
    <row r="97" spans="1:131" s="247" customFormat="1" ht="26.25" hidden="1" customHeight="1">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05"/>
      <c r="BT97" s="906"/>
      <c r="BU97" s="906"/>
      <c r="BV97" s="906"/>
      <c r="BW97" s="906"/>
      <c r="BX97" s="906"/>
      <c r="BY97" s="906"/>
      <c r="BZ97" s="906"/>
      <c r="CA97" s="906"/>
      <c r="CB97" s="906"/>
      <c r="CC97" s="906"/>
      <c r="CD97" s="906"/>
      <c r="CE97" s="906"/>
      <c r="CF97" s="906"/>
      <c r="CG97" s="907"/>
      <c r="CH97" s="902"/>
      <c r="CI97" s="903"/>
      <c r="CJ97" s="903"/>
      <c r="CK97" s="903"/>
      <c r="CL97" s="904"/>
      <c r="CM97" s="902"/>
      <c r="CN97" s="903"/>
      <c r="CO97" s="903"/>
      <c r="CP97" s="903"/>
      <c r="CQ97" s="904"/>
      <c r="CR97" s="902"/>
      <c r="CS97" s="903"/>
      <c r="CT97" s="903"/>
      <c r="CU97" s="903"/>
      <c r="CV97" s="904"/>
      <c r="CW97" s="902"/>
      <c r="CX97" s="903"/>
      <c r="CY97" s="903"/>
      <c r="CZ97" s="903"/>
      <c r="DA97" s="904"/>
      <c r="DB97" s="902"/>
      <c r="DC97" s="903"/>
      <c r="DD97" s="903"/>
      <c r="DE97" s="903"/>
      <c r="DF97" s="904"/>
      <c r="DG97" s="902"/>
      <c r="DH97" s="903"/>
      <c r="DI97" s="903"/>
      <c r="DJ97" s="903"/>
      <c r="DK97" s="904"/>
      <c r="DL97" s="902"/>
      <c r="DM97" s="903"/>
      <c r="DN97" s="903"/>
      <c r="DO97" s="903"/>
      <c r="DP97" s="904"/>
      <c r="DQ97" s="902"/>
      <c r="DR97" s="903"/>
      <c r="DS97" s="903"/>
      <c r="DT97" s="903"/>
      <c r="DU97" s="904"/>
      <c r="DV97" s="899"/>
      <c r="DW97" s="900"/>
      <c r="DX97" s="900"/>
      <c r="DY97" s="900"/>
      <c r="DZ97" s="901"/>
      <c r="EA97" s="246"/>
    </row>
    <row r="98" spans="1:131" s="247" customFormat="1" ht="26.25" hidden="1" customHeight="1">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05"/>
      <c r="BT98" s="906"/>
      <c r="BU98" s="906"/>
      <c r="BV98" s="906"/>
      <c r="BW98" s="906"/>
      <c r="BX98" s="906"/>
      <c r="BY98" s="906"/>
      <c r="BZ98" s="906"/>
      <c r="CA98" s="906"/>
      <c r="CB98" s="906"/>
      <c r="CC98" s="906"/>
      <c r="CD98" s="906"/>
      <c r="CE98" s="906"/>
      <c r="CF98" s="906"/>
      <c r="CG98" s="907"/>
      <c r="CH98" s="902"/>
      <c r="CI98" s="903"/>
      <c r="CJ98" s="903"/>
      <c r="CK98" s="903"/>
      <c r="CL98" s="904"/>
      <c r="CM98" s="902"/>
      <c r="CN98" s="903"/>
      <c r="CO98" s="903"/>
      <c r="CP98" s="903"/>
      <c r="CQ98" s="904"/>
      <c r="CR98" s="902"/>
      <c r="CS98" s="903"/>
      <c r="CT98" s="903"/>
      <c r="CU98" s="903"/>
      <c r="CV98" s="904"/>
      <c r="CW98" s="902"/>
      <c r="CX98" s="903"/>
      <c r="CY98" s="903"/>
      <c r="CZ98" s="903"/>
      <c r="DA98" s="904"/>
      <c r="DB98" s="902"/>
      <c r="DC98" s="903"/>
      <c r="DD98" s="903"/>
      <c r="DE98" s="903"/>
      <c r="DF98" s="904"/>
      <c r="DG98" s="902"/>
      <c r="DH98" s="903"/>
      <c r="DI98" s="903"/>
      <c r="DJ98" s="903"/>
      <c r="DK98" s="904"/>
      <c r="DL98" s="902"/>
      <c r="DM98" s="903"/>
      <c r="DN98" s="903"/>
      <c r="DO98" s="903"/>
      <c r="DP98" s="904"/>
      <c r="DQ98" s="902"/>
      <c r="DR98" s="903"/>
      <c r="DS98" s="903"/>
      <c r="DT98" s="903"/>
      <c r="DU98" s="904"/>
      <c r="DV98" s="899"/>
      <c r="DW98" s="900"/>
      <c r="DX98" s="900"/>
      <c r="DY98" s="900"/>
      <c r="DZ98" s="901"/>
      <c r="EA98" s="246"/>
    </row>
    <row r="99" spans="1:131" s="247" customFormat="1" ht="26.25" hidden="1" customHeight="1">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05"/>
      <c r="BT99" s="906"/>
      <c r="BU99" s="906"/>
      <c r="BV99" s="906"/>
      <c r="BW99" s="906"/>
      <c r="BX99" s="906"/>
      <c r="BY99" s="906"/>
      <c r="BZ99" s="906"/>
      <c r="CA99" s="906"/>
      <c r="CB99" s="906"/>
      <c r="CC99" s="906"/>
      <c r="CD99" s="906"/>
      <c r="CE99" s="906"/>
      <c r="CF99" s="906"/>
      <c r="CG99" s="907"/>
      <c r="CH99" s="902"/>
      <c r="CI99" s="903"/>
      <c r="CJ99" s="903"/>
      <c r="CK99" s="903"/>
      <c r="CL99" s="904"/>
      <c r="CM99" s="902"/>
      <c r="CN99" s="903"/>
      <c r="CO99" s="903"/>
      <c r="CP99" s="903"/>
      <c r="CQ99" s="904"/>
      <c r="CR99" s="902"/>
      <c r="CS99" s="903"/>
      <c r="CT99" s="903"/>
      <c r="CU99" s="903"/>
      <c r="CV99" s="904"/>
      <c r="CW99" s="902"/>
      <c r="CX99" s="903"/>
      <c r="CY99" s="903"/>
      <c r="CZ99" s="903"/>
      <c r="DA99" s="904"/>
      <c r="DB99" s="902"/>
      <c r="DC99" s="903"/>
      <c r="DD99" s="903"/>
      <c r="DE99" s="903"/>
      <c r="DF99" s="904"/>
      <c r="DG99" s="902"/>
      <c r="DH99" s="903"/>
      <c r="DI99" s="903"/>
      <c r="DJ99" s="903"/>
      <c r="DK99" s="904"/>
      <c r="DL99" s="902"/>
      <c r="DM99" s="903"/>
      <c r="DN99" s="903"/>
      <c r="DO99" s="903"/>
      <c r="DP99" s="904"/>
      <c r="DQ99" s="902"/>
      <c r="DR99" s="903"/>
      <c r="DS99" s="903"/>
      <c r="DT99" s="903"/>
      <c r="DU99" s="904"/>
      <c r="DV99" s="899"/>
      <c r="DW99" s="900"/>
      <c r="DX99" s="900"/>
      <c r="DY99" s="900"/>
      <c r="DZ99" s="901"/>
      <c r="EA99" s="246"/>
    </row>
    <row r="100" spans="1:131" s="247" customFormat="1" ht="26.25" hidden="1" customHeight="1">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05"/>
      <c r="BT100" s="906"/>
      <c r="BU100" s="906"/>
      <c r="BV100" s="906"/>
      <c r="BW100" s="906"/>
      <c r="BX100" s="906"/>
      <c r="BY100" s="906"/>
      <c r="BZ100" s="906"/>
      <c r="CA100" s="906"/>
      <c r="CB100" s="906"/>
      <c r="CC100" s="906"/>
      <c r="CD100" s="906"/>
      <c r="CE100" s="906"/>
      <c r="CF100" s="906"/>
      <c r="CG100" s="907"/>
      <c r="CH100" s="902"/>
      <c r="CI100" s="903"/>
      <c r="CJ100" s="903"/>
      <c r="CK100" s="903"/>
      <c r="CL100" s="904"/>
      <c r="CM100" s="902"/>
      <c r="CN100" s="903"/>
      <c r="CO100" s="903"/>
      <c r="CP100" s="903"/>
      <c r="CQ100" s="904"/>
      <c r="CR100" s="902"/>
      <c r="CS100" s="903"/>
      <c r="CT100" s="903"/>
      <c r="CU100" s="903"/>
      <c r="CV100" s="904"/>
      <c r="CW100" s="902"/>
      <c r="CX100" s="903"/>
      <c r="CY100" s="903"/>
      <c r="CZ100" s="903"/>
      <c r="DA100" s="904"/>
      <c r="DB100" s="902"/>
      <c r="DC100" s="903"/>
      <c r="DD100" s="903"/>
      <c r="DE100" s="903"/>
      <c r="DF100" s="904"/>
      <c r="DG100" s="902"/>
      <c r="DH100" s="903"/>
      <c r="DI100" s="903"/>
      <c r="DJ100" s="903"/>
      <c r="DK100" s="904"/>
      <c r="DL100" s="902"/>
      <c r="DM100" s="903"/>
      <c r="DN100" s="903"/>
      <c r="DO100" s="903"/>
      <c r="DP100" s="904"/>
      <c r="DQ100" s="902"/>
      <c r="DR100" s="903"/>
      <c r="DS100" s="903"/>
      <c r="DT100" s="903"/>
      <c r="DU100" s="904"/>
      <c r="DV100" s="899"/>
      <c r="DW100" s="900"/>
      <c r="DX100" s="900"/>
      <c r="DY100" s="900"/>
      <c r="DZ100" s="901"/>
      <c r="EA100" s="246"/>
    </row>
    <row r="101" spans="1:131" s="247" customFormat="1" ht="26.25" hidden="1" customHeight="1">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05"/>
      <c r="BT101" s="906"/>
      <c r="BU101" s="906"/>
      <c r="BV101" s="906"/>
      <c r="BW101" s="906"/>
      <c r="BX101" s="906"/>
      <c r="BY101" s="906"/>
      <c r="BZ101" s="906"/>
      <c r="CA101" s="906"/>
      <c r="CB101" s="906"/>
      <c r="CC101" s="906"/>
      <c r="CD101" s="906"/>
      <c r="CE101" s="906"/>
      <c r="CF101" s="906"/>
      <c r="CG101" s="907"/>
      <c r="CH101" s="902"/>
      <c r="CI101" s="903"/>
      <c r="CJ101" s="903"/>
      <c r="CK101" s="903"/>
      <c r="CL101" s="904"/>
      <c r="CM101" s="902"/>
      <c r="CN101" s="903"/>
      <c r="CO101" s="903"/>
      <c r="CP101" s="903"/>
      <c r="CQ101" s="904"/>
      <c r="CR101" s="902"/>
      <c r="CS101" s="903"/>
      <c r="CT101" s="903"/>
      <c r="CU101" s="903"/>
      <c r="CV101" s="904"/>
      <c r="CW101" s="902"/>
      <c r="CX101" s="903"/>
      <c r="CY101" s="903"/>
      <c r="CZ101" s="903"/>
      <c r="DA101" s="904"/>
      <c r="DB101" s="902"/>
      <c r="DC101" s="903"/>
      <c r="DD101" s="903"/>
      <c r="DE101" s="903"/>
      <c r="DF101" s="904"/>
      <c r="DG101" s="902"/>
      <c r="DH101" s="903"/>
      <c r="DI101" s="903"/>
      <c r="DJ101" s="903"/>
      <c r="DK101" s="904"/>
      <c r="DL101" s="902"/>
      <c r="DM101" s="903"/>
      <c r="DN101" s="903"/>
      <c r="DO101" s="903"/>
      <c r="DP101" s="904"/>
      <c r="DQ101" s="902"/>
      <c r="DR101" s="903"/>
      <c r="DS101" s="903"/>
      <c r="DT101" s="903"/>
      <c r="DU101" s="904"/>
      <c r="DV101" s="899"/>
      <c r="DW101" s="900"/>
      <c r="DX101" s="900"/>
      <c r="DY101" s="900"/>
      <c r="DZ101" s="901"/>
      <c r="EA101" s="246"/>
    </row>
    <row r="102" spans="1:131" s="247" customFormat="1" ht="26.25" customHeight="1" thickBot="1">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388</v>
      </c>
      <c r="BR102" s="832" t="s">
        <v>420</v>
      </c>
      <c r="BS102" s="833"/>
      <c r="BT102" s="833"/>
      <c r="BU102" s="833"/>
      <c r="BV102" s="833"/>
      <c r="BW102" s="833"/>
      <c r="BX102" s="833"/>
      <c r="BY102" s="833"/>
      <c r="BZ102" s="833"/>
      <c r="CA102" s="833"/>
      <c r="CB102" s="833"/>
      <c r="CC102" s="833"/>
      <c r="CD102" s="833"/>
      <c r="CE102" s="833"/>
      <c r="CF102" s="833"/>
      <c r="CG102" s="834"/>
      <c r="CH102" s="931"/>
      <c r="CI102" s="932"/>
      <c r="CJ102" s="932"/>
      <c r="CK102" s="932"/>
      <c r="CL102" s="933"/>
      <c r="CM102" s="931"/>
      <c r="CN102" s="932"/>
      <c r="CO102" s="932"/>
      <c r="CP102" s="932"/>
      <c r="CQ102" s="933"/>
      <c r="CR102" s="934">
        <v>24</v>
      </c>
      <c r="CS102" s="892"/>
      <c r="CT102" s="892"/>
      <c r="CU102" s="892"/>
      <c r="CV102" s="935"/>
      <c r="CW102" s="934" t="s">
        <v>516</v>
      </c>
      <c r="CX102" s="892"/>
      <c r="CY102" s="892"/>
      <c r="CZ102" s="892"/>
      <c r="DA102" s="935"/>
      <c r="DB102" s="934" t="s">
        <v>516</v>
      </c>
      <c r="DC102" s="892"/>
      <c r="DD102" s="892"/>
      <c r="DE102" s="892"/>
      <c r="DF102" s="935"/>
      <c r="DG102" s="934" t="s">
        <v>516</v>
      </c>
      <c r="DH102" s="892"/>
      <c r="DI102" s="892"/>
      <c r="DJ102" s="892"/>
      <c r="DK102" s="935"/>
      <c r="DL102" s="934" t="s">
        <v>516</v>
      </c>
      <c r="DM102" s="892"/>
      <c r="DN102" s="892"/>
      <c r="DO102" s="892"/>
      <c r="DP102" s="935"/>
      <c r="DQ102" s="934" t="s">
        <v>593</v>
      </c>
      <c r="DR102" s="892"/>
      <c r="DS102" s="892"/>
      <c r="DT102" s="892"/>
      <c r="DU102" s="935"/>
      <c r="DV102" s="958"/>
      <c r="DW102" s="959"/>
      <c r="DX102" s="959"/>
      <c r="DY102" s="959"/>
      <c r="DZ102" s="960"/>
      <c r="EA102" s="246"/>
    </row>
    <row r="103" spans="1:131" s="247" customFormat="1" ht="26.25" customHeight="1">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61" t="s">
        <v>421</v>
      </c>
      <c r="BR103" s="961"/>
      <c r="BS103" s="961"/>
      <c r="BT103" s="961"/>
      <c r="BU103" s="961"/>
      <c r="BV103" s="961"/>
      <c r="BW103" s="961"/>
      <c r="BX103" s="961"/>
      <c r="BY103" s="961"/>
      <c r="BZ103" s="961"/>
      <c r="CA103" s="961"/>
      <c r="CB103" s="961"/>
      <c r="CC103" s="961"/>
      <c r="CD103" s="961"/>
      <c r="CE103" s="961"/>
      <c r="CF103" s="961"/>
      <c r="CG103" s="961"/>
      <c r="CH103" s="961"/>
      <c r="CI103" s="961"/>
      <c r="CJ103" s="961"/>
      <c r="CK103" s="961"/>
      <c r="CL103" s="961"/>
      <c r="CM103" s="961"/>
      <c r="CN103" s="961"/>
      <c r="CO103" s="961"/>
      <c r="CP103" s="961"/>
      <c r="CQ103" s="961"/>
      <c r="CR103" s="961"/>
      <c r="CS103" s="961"/>
      <c r="CT103" s="961"/>
      <c r="CU103" s="961"/>
      <c r="CV103" s="961"/>
      <c r="CW103" s="961"/>
      <c r="CX103" s="961"/>
      <c r="CY103" s="961"/>
      <c r="CZ103" s="961"/>
      <c r="DA103" s="961"/>
      <c r="DB103" s="961"/>
      <c r="DC103" s="961"/>
      <c r="DD103" s="961"/>
      <c r="DE103" s="961"/>
      <c r="DF103" s="961"/>
      <c r="DG103" s="961"/>
      <c r="DH103" s="961"/>
      <c r="DI103" s="961"/>
      <c r="DJ103" s="961"/>
      <c r="DK103" s="961"/>
      <c r="DL103" s="961"/>
      <c r="DM103" s="961"/>
      <c r="DN103" s="961"/>
      <c r="DO103" s="961"/>
      <c r="DP103" s="961"/>
      <c r="DQ103" s="961"/>
      <c r="DR103" s="961"/>
      <c r="DS103" s="961"/>
      <c r="DT103" s="961"/>
      <c r="DU103" s="961"/>
      <c r="DV103" s="961"/>
      <c r="DW103" s="961"/>
      <c r="DX103" s="961"/>
      <c r="DY103" s="961"/>
      <c r="DZ103" s="961"/>
      <c r="EA103" s="246"/>
    </row>
    <row r="104" spans="1:131" s="247" customFormat="1" ht="26.25" customHeight="1">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62" t="s">
        <v>422</v>
      </c>
      <c r="BR104" s="962"/>
      <c r="BS104" s="962"/>
      <c r="BT104" s="962"/>
      <c r="BU104" s="962"/>
      <c r="BV104" s="962"/>
      <c r="BW104" s="962"/>
      <c r="BX104" s="962"/>
      <c r="BY104" s="962"/>
      <c r="BZ104" s="962"/>
      <c r="CA104" s="962"/>
      <c r="CB104" s="962"/>
      <c r="CC104" s="962"/>
      <c r="CD104" s="962"/>
      <c r="CE104" s="962"/>
      <c r="CF104" s="962"/>
      <c r="CG104" s="962"/>
      <c r="CH104" s="962"/>
      <c r="CI104" s="962"/>
      <c r="CJ104" s="962"/>
      <c r="CK104" s="962"/>
      <c r="CL104" s="962"/>
      <c r="CM104" s="962"/>
      <c r="CN104" s="962"/>
      <c r="CO104" s="962"/>
      <c r="CP104" s="962"/>
      <c r="CQ104" s="962"/>
      <c r="CR104" s="962"/>
      <c r="CS104" s="962"/>
      <c r="CT104" s="962"/>
      <c r="CU104" s="962"/>
      <c r="CV104" s="962"/>
      <c r="CW104" s="962"/>
      <c r="CX104" s="962"/>
      <c r="CY104" s="962"/>
      <c r="CZ104" s="962"/>
      <c r="DA104" s="962"/>
      <c r="DB104" s="962"/>
      <c r="DC104" s="962"/>
      <c r="DD104" s="962"/>
      <c r="DE104" s="962"/>
      <c r="DF104" s="962"/>
      <c r="DG104" s="962"/>
      <c r="DH104" s="962"/>
      <c r="DI104" s="962"/>
      <c r="DJ104" s="962"/>
      <c r="DK104" s="962"/>
      <c r="DL104" s="962"/>
      <c r="DM104" s="962"/>
      <c r="DN104" s="962"/>
      <c r="DO104" s="962"/>
      <c r="DP104" s="962"/>
      <c r="DQ104" s="962"/>
      <c r="DR104" s="962"/>
      <c r="DS104" s="962"/>
      <c r="DT104" s="962"/>
      <c r="DU104" s="962"/>
      <c r="DV104" s="962"/>
      <c r="DW104" s="962"/>
      <c r="DX104" s="962"/>
      <c r="DY104" s="962"/>
      <c r="DZ104" s="962"/>
      <c r="EA104" s="246"/>
    </row>
    <row r="105" spans="1:131" s="247" customFormat="1" ht="11.25" customHeight="1">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c r="A107" s="275" t="s">
        <v>423</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424</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c r="A108" s="963" t="s">
        <v>425</v>
      </c>
      <c r="B108" s="964"/>
      <c r="C108" s="964"/>
      <c r="D108" s="964"/>
      <c r="E108" s="964"/>
      <c r="F108" s="964"/>
      <c r="G108" s="964"/>
      <c r="H108" s="964"/>
      <c r="I108" s="964"/>
      <c r="J108" s="964"/>
      <c r="K108" s="964"/>
      <c r="L108" s="964"/>
      <c r="M108" s="964"/>
      <c r="N108" s="964"/>
      <c r="O108" s="964"/>
      <c r="P108" s="964"/>
      <c r="Q108" s="964"/>
      <c r="R108" s="964"/>
      <c r="S108" s="964"/>
      <c r="T108" s="964"/>
      <c r="U108" s="964"/>
      <c r="V108" s="964"/>
      <c r="W108" s="964"/>
      <c r="X108" s="964"/>
      <c r="Y108" s="964"/>
      <c r="Z108" s="964"/>
      <c r="AA108" s="964"/>
      <c r="AB108" s="964"/>
      <c r="AC108" s="964"/>
      <c r="AD108" s="964"/>
      <c r="AE108" s="964"/>
      <c r="AF108" s="964"/>
      <c r="AG108" s="964"/>
      <c r="AH108" s="964"/>
      <c r="AI108" s="964"/>
      <c r="AJ108" s="964"/>
      <c r="AK108" s="964"/>
      <c r="AL108" s="964"/>
      <c r="AM108" s="964"/>
      <c r="AN108" s="964"/>
      <c r="AO108" s="964"/>
      <c r="AP108" s="964"/>
      <c r="AQ108" s="964"/>
      <c r="AR108" s="964"/>
      <c r="AS108" s="964"/>
      <c r="AT108" s="965"/>
      <c r="AU108" s="963" t="s">
        <v>426</v>
      </c>
      <c r="AV108" s="964"/>
      <c r="AW108" s="964"/>
      <c r="AX108" s="964"/>
      <c r="AY108" s="964"/>
      <c r="AZ108" s="964"/>
      <c r="BA108" s="964"/>
      <c r="BB108" s="964"/>
      <c r="BC108" s="964"/>
      <c r="BD108" s="964"/>
      <c r="BE108" s="964"/>
      <c r="BF108" s="964"/>
      <c r="BG108" s="964"/>
      <c r="BH108" s="964"/>
      <c r="BI108" s="964"/>
      <c r="BJ108" s="964"/>
      <c r="BK108" s="964"/>
      <c r="BL108" s="964"/>
      <c r="BM108" s="964"/>
      <c r="BN108" s="964"/>
      <c r="BO108" s="964"/>
      <c r="BP108" s="964"/>
      <c r="BQ108" s="964"/>
      <c r="BR108" s="964"/>
      <c r="BS108" s="964"/>
      <c r="BT108" s="964"/>
      <c r="BU108" s="964"/>
      <c r="BV108" s="964"/>
      <c r="BW108" s="964"/>
      <c r="BX108" s="964"/>
      <c r="BY108" s="964"/>
      <c r="BZ108" s="964"/>
      <c r="CA108" s="964"/>
      <c r="CB108" s="964"/>
      <c r="CC108" s="964"/>
      <c r="CD108" s="964"/>
      <c r="CE108" s="964"/>
      <c r="CF108" s="964"/>
      <c r="CG108" s="964"/>
      <c r="CH108" s="964"/>
      <c r="CI108" s="964"/>
      <c r="CJ108" s="964"/>
      <c r="CK108" s="964"/>
      <c r="CL108" s="964"/>
      <c r="CM108" s="964"/>
      <c r="CN108" s="964"/>
      <c r="CO108" s="964"/>
      <c r="CP108" s="964"/>
      <c r="CQ108" s="964"/>
      <c r="CR108" s="964"/>
      <c r="CS108" s="964"/>
      <c r="CT108" s="964"/>
      <c r="CU108" s="964"/>
      <c r="CV108" s="964"/>
      <c r="CW108" s="964"/>
      <c r="CX108" s="964"/>
      <c r="CY108" s="964"/>
      <c r="CZ108" s="964"/>
      <c r="DA108" s="964"/>
      <c r="DB108" s="964"/>
      <c r="DC108" s="964"/>
      <c r="DD108" s="964"/>
      <c r="DE108" s="964"/>
      <c r="DF108" s="964"/>
      <c r="DG108" s="964"/>
      <c r="DH108" s="964"/>
      <c r="DI108" s="964"/>
      <c r="DJ108" s="964"/>
      <c r="DK108" s="964"/>
      <c r="DL108" s="964"/>
      <c r="DM108" s="964"/>
      <c r="DN108" s="964"/>
      <c r="DO108" s="964"/>
      <c r="DP108" s="964"/>
      <c r="DQ108" s="964"/>
      <c r="DR108" s="964"/>
      <c r="DS108" s="964"/>
      <c r="DT108" s="964"/>
      <c r="DU108" s="964"/>
      <c r="DV108" s="964"/>
      <c r="DW108" s="964"/>
      <c r="DX108" s="964"/>
      <c r="DY108" s="964"/>
      <c r="DZ108" s="965"/>
    </row>
    <row r="109" spans="1:131" s="246" customFormat="1" ht="26.25" customHeight="1">
      <c r="A109" s="956" t="s">
        <v>427</v>
      </c>
      <c r="B109" s="937"/>
      <c r="C109" s="937"/>
      <c r="D109" s="937"/>
      <c r="E109" s="937"/>
      <c r="F109" s="937"/>
      <c r="G109" s="937"/>
      <c r="H109" s="937"/>
      <c r="I109" s="937"/>
      <c r="J109" s="937"/>
      <c r="K109" s="937"/>
      <c r="L109" s="937"/>
      <c r="M109" s="937"/>
      <c r="N109" s="937"/>
      <c r="O109" s="937"/>
      <c r="P109" s="937"/>
      <c r="Q109" s="937"/>
      <c r="R109" s="937"/>
      <c r="S109" s="937"/>
      <c r="T109" s="937"/>
      <c r="U109" s="937"/>
      <c r="V109" s="937"/>
      <c r="W109" s="937"/>
      <c r="X109" s="937"/>
      <c r="Y109" s="937"/>
      <c r="Z109" s="938"/>
      <c r="AA109" s="936" t="s">
        <v>428</v>
      </c>
      <c r="AB109" s="937"/>
      <c r="AC109" s="937"/>
      <c r="AD109" s="937"/>
      <c r="AE109" s="938"/>
      <c r="AF109" s="936" t="s">
        <v>307</v>
      </c>
      <c r="AG109" s="937"/>
      <c r="AH109" s="937"/>
      <c r="AI109" s="937"/>
      <c r="AJ109" s="938"/>
      <c r="AK109" s="936" t="s">
        <v>306</v>
      </c>
      <c r="AL109" s="937"/>
      <c r="AM109" s="937"/>
      <c r="AN109" s="937"/>
      <c r="AO109" s="938"/>
      <c r="AP109" s="936" t="s">
        <v>429</v>
      </c>
      <c r="AQ109" s="937"/>
      <c r="AR109" s="937"/>
      <c r="AS109" s="937"/>
      <c r="AT109" s="939"/>
      <c r="AU109" s="956" t="s">
        <v>427</v>
      </c>
      <c r="AV109" s="937"/>
      <c r="AW109" s="937"/>
      <c r="AX109" s="937"/>
      <c r="AY109" s="937"/>
      <c r="AZ109" s="937"/>
      <c r="BA109" s="937"/>
      <c r="BB109" s="937"/>
      <c r="BC109" s="937"/>
      <c r="BD109" s="937"/>
      <c r="BE109" s="937"/>
      <c r="BF109" s="937"/>
      <c r="BG109" s="937"/>
      <c r="BH109" s="937"/>
      <c r="BI109" s="937"/>
      <c r="BJ109" s="937"/>
      <c r="BK109" s="937"/>
      <c r="BL109" s="937"/>
      <c r="BM109" s="937"/>
      <c r="BN109" s="937"/>
      <c r="BO109" s="937"/>
      <c r="BP109" s="938"/>
      <c r="BQ109" s="936" t="s">
        <v>428</v>
      </c>
      <c r="BR109" s="937"/>
      <c r="BS109" s="937"/>
      <c r="BT109" s="937"/>
      <c r="BU109" s="938"/>
      <c r="BV109" s="936" t="s">
        <v>307</v>
      </c>
      <c r="BW109" s="937"/>
      <c r="BX109" s="937"/>
      <c r="BY109" s="937"/>
      <c r="BZ109" s="938"/>
      <c r="CA109" s="936" t="s">
        <v>306</v>
      </c>
      <c r="CB109" s="937"/>
      <c r="CC109" s="937"/>
      <c r="CD109" s="937"/>
      <c r="CE109" s="938"/>
      <c r="CF109" s="957" t="s">
        <v>429</v>
      </c>
      <c r="CG109" s="957"/>
      <c r="CH109" s="957"/>
      <c r="CI109" s="957"/>
      <c r="CJ109" s="957"/>
      <c r="CK109" s="936" t="s">
        <v>430</v>
      </c>
      <c r="CL109" s="937"/>
      <c r="CM109" s="937"/>
      <c r="CN109" s="937"/>
      <c r="CO109" s="937"/>
      <c r="CP109" s="937"/>
      <c r="CQ109" s="937"/>
      <c r="CR109" s="937"/>
      <c r="CS109" s="937"/>
      <c r="CT109" s="937"/>
      <c r="CU109" s="937"/>
      <c r="CV109" s="937"/>
      <c r="CW109" s="937"/>
      <c r="CX109" s="937"/>
      <c r="CY109" s="937"/>
      <c r="CZ109" s="937"/>
      <c r="DA109" s="937"/>
      <c r="DB109" s="937"/>
      <c r="DC109" s="937"/>
      <c r="DD109" s="937"/>
      <c r="DE109" s="937"/>
      <c r="DF109" s="938"/>
      <c r="DG109" s="936" t="s">
        <v>428</v>
      </c>
      <c r="DH109" s="937"/>
      <c r="DI109" s="937"/>
      <c r="DJ109" s="937"/>
      <c r="DK109" s="938"/>
      <c r="DL109" s="936" t="s">
        <v>307</v>
      </c>
      <c r="DM109" s="937"/>
      <c r="DN109" s="937"/>
      <c r="DO109" s="937"/>
      <c r="DP109" s="938"/>
      <c r="DQ109" s="936" t="s">
        <v>306</v>
      </c>
      <c r="DR109" s="937"/>
      <c r="DS109" s="937"/>
      <c r="DT109" s="937"/>
      <c r="DU109" s="938"/>
      <c r="DV109" s="936" t="s">
        <v>429</v>
      </c>
      <c r="DW109" s="937"/>
      <c r="DX109" s="937"/>
      <c r="DY109" s="937"/>
      <c r="DZ109" s="939"/>
    </row>
    <row r="110" spans="1:131" s="246" customFormat="1" ht="26.25" customHeight="1">
      <c r="A110" s="940" t="s">
        <v>431</v>
      </c>
      <c r="B110" s="941"/>
      <c r="C110" s="941"/>
      <c r="D110" s="941"/>
      <c r="E110" s="941"/>
      <c r="F110" s="941"/>
      <c r="G110" s="941"/>
      <c r="H110" s="941"/>
      <c r="I110" s="941"/>
      <c r="J110" s="941"/>
      <c r="K110" s="941"/>
      <c r="L110" s="941"/>
      <c r="M110" s="941"/>
      <c r="N110" s="941"/>
      <c r="O110" s="941"/>
      <c r="P110" s="941"/>
      <c r="Q110" s="941"/>
      <c r="R110" s="941"/>
      <c r="S110" s="941"/>
      <c r="T110" s="941"/>
      <c r="U110" s="941"/>
      <c r="V110" s="941"/>
      <c r="W110" s="941"/>
      <c r="X110" s="941"/>
      <c r="Y110" s="941"/>
      <c r="Z110" s="942"/>
      <c r="AA110" s="943">
        <v>200181</v>
      </c>
      <c r="AB110" s="944"/>
      <c r="AC110" s="944"/>
      <c r="AD110" s="944"/>
      <c r="AE110" s="945"/>
      <c r="AF110" s="946">
        <v>213904</v>
      </c>
      <c r="AG110" s="944"/>
      <c r="AH110" s="944"/>
      <c r="AI110" s="944"/>
      <c r="AJ110" s="945"/>
      <c r="AK110" s="946">
        <v>220469</v>
      </c>
      <c r="AL110" s="944"/>
      <c r="AM110" s="944"/>
      <c r="AN110" s="944"/>
      <c r="AO110" s="945"/>
      <c r="AP110" s="947">
        <v>8.1999999999999993</v>
      </c>
      <c r="AQ110" s="948"/>
      <c r="AR110" s="948"/>
      <c r="AS110" s="948"/>
      <c r="AT110" s="949"/>
      <c r="AU110" s="950" t="s">
        <v>73</v>
      </c>
      <c r="AV110" s="951"/>
      <c r="AW110" s="951"/>
      <c r="AX110" s="951"/>
      <c r="AY110" s="951"/>
      <c r="AZ110" s="992" t="s">
        <v>432</v>
      </c>
      <c r="BA110" s="941"/>
      <c r="BB110" s="941"/>
      <c r="BC110" s="941"/>
      <c r="BD110" s="941"/>
      <c r="BE110" s="941"/>
      <c r="BF110" s="941"/>
      <c r="BG110" s="941"/>
      <c r="BH110" s="941"/>
      <c r="BI110" s="941"/>
      <c r="BJ110" s="941"/>
      <c r="BK110" s="941"/>
      <c r="BL110" s="941"/>
      <c r="BM110" s="941"/>
      <c r="BN110" s="941"/>
      <c r="BO110" s="941"/>
      <c r="BP110" s="942"/>
      <c r="BQ110" s="978">
        <v>2551654</v>
      </c>
      <c r="BR110" s="979"/>
      <c r="BS110" s="979"/>
      <c r="BT110" s="979"/>
      <c r="BU110" s="979"/>
      <c r="BV110" s="979">
        <v>2510285</v>
      </c>
      <c r="BW110" s="979"/>
      <c r="BX110" s="979"/>
      <c r="BY110" s="979"/>
      <c r="BZ110" s="979"/>
      <c r="CA110" s="979">
        <v>2475178</v>
      </c>
      <c r="CB110" s="979"/>
      <c r="CC110" s="979"/>
      <c r="CD110" s="979"/>
      <c r="CE110" s="979"/>
      <c r="CF110" s="993">
        <v>91.5</v>
      </c>
      <c r="CG110" s="994"/>
      <c r="CH110" s="994"/>
      <c r="CI110" s="994"/>
      <c r="CJ110" s="994"/>
      <c r="CK110" s="995" t="s">
        <v>433</v>
      </c>
      <c r="CL110" s="996"/>
      <c r="CM110" s="975" t="s">
        <v>434</v>
      </c>
      <c r="CN110" s="976"/>
      <c r="CO110" s="976"/>
      <c r="CP110" s="976"/>
      <c r="CQ110" s="976"/>
      <c r="CR110" s="976"/>
      <c r="CS110" s="976"/>
      <c r="CT110" s="976"/>
      <c r="CU110" s="976"/>
      <c r="CV110" s="976"/>
      <c r="CW110" s="976"/>
      <c r="CX110" s="976"/>
      <c r="CY110" s="976"/>
      <c r="CZ110" s="976"/>
      <c r="DA110" s="976"/>
      <c r="DB110" s="976"/>
      <c r="DC110" s="976"/>
      <c r="DD110" s="976"/>
      <c r="DE110" s="976"/>
      <c r="DF110" s="977"/>
      <c r="DG110" s="978" t="s">
        <v>435</v>
      </c>
      <c r="DH110" s="979"/>
      <c r="DI110" s="979"/>
      <c r="DJ110" s="979"/>
      <c r="DK110" s="979"/>
      <c r="DL110" s="979" t="s">
        <v>436</v>
      </c>
      <c r="DM110" s="979"/>
      <c r="DN110" s="979"/>
      <c r="DO110" s="979"/>
      <c r="DP110" s="979"/>
      <c r="DQ110" s="979" t="s">
        <v>437</v>
      </c>
      <c r="DR110" s="979"/>
      <c r="DS110" s="979"/>
      <c r="DT110" s="979"/>
      <c r="DU110" s="979"/>
      <c r="DV110" s="980" t="s">
        <v>437</v>
      </c>
      <c r="DW110" s="980"/>
      <c r="DX110" s="980"/>
      <c r="DY110" s="980"/>
      <c r="DZ110" s="981"/>
    </row>
    <row r="111" spans="1:131" s="246" customFormat="1" ht="26.25" customHeight="1">
      <c r="A111" s="982" t="s">
        <v>438</v>
      </c>
      <c r="B111" s="983"/>
      <c r="C111" s="983"/>
      <c r="D111" s="983"/>
      <c r="E111" s="983"/>
      <c r="F111" s="983"/>
      <c r="G111" s="983"/>
      <c r="H111" s="983"/>
      <c r="I111" s="983"/>
      <c r="J111" s="983"/>
      <c r="K111" s="983"/>
      <c r="L111" s="983"/>
      <c r="M111" s="983"/>
      <c r="N111" s="983"/>
      <c r="O111" s="983"/>
      <c r="P111" s="983"/>
      <c r="Q111" s="983"/>
      <c r="R111" s="983"/>
      <c r="S111" s="983"/>
      <c r="T111" s="983"/>
      <c r="U111" s="983"/>
      <c r="V111" s="983"/>
      <c r="W111" s="983"/>
      <c r="X111" s="983"/>
      <c r="Y111" s="983"/>
      <c r="Z111" s="984"/>
      <c r="AA111" s="985" t="s">
        <v>439</v>
      </c>
      <c r="AB111" s="986"/>
      <c r="AC111" s="986"/>
      <c r="AD111" s="986"/>
      <c r="AE111" s="987"/>
      <c r="AF111" s="988" t="s">
        <v>436</v>
      </c>
      <c r="AG111" s="986"/>
      <c r="AH111" s="986"/>
      <c r="AI111" s="986"/>
      <c r="AJ111" s="987"/>
      <c r="AK111" s="988" t="s">
        <v>439</v>
      </c>
      <c r="AL111" s="986"/>
      <c r="AM111" s="986"/>
      <c r="AN111" s="986"/>
      <c r="AO111" s="987"/>
      <c r="AP111" s="989" t="s">
        <v>439</v>
      </c>
      <c r="AQ111" s="990"/>
      <c r="AR111" s="990"/>
      <c r="AS111" s="990"/>
      <c r="AT111" s="991"/>
      <c r="AU111" s="952"/>
      <c r="AV111" s="953"/>
      <c r="AW111" s="953"/>
      <c r="AX111" s="953"/>
      <c r="AY111" s="953"/>
      <c r="AZ111" s="1001" t="s">
        <v>440</v>
      </c>
      <c r="BA111" s="1002"/>
      <c r="BB111" s="1002"/>
      <c r="BC111" s="1002"/>
      <c r="BD111" s="1002"/>
      <c r="BE111" s="1002"/>
      <c r="BF111" s="1002"/>
      <c r="BG111" s="1002"/>
      <c r="BH111" s="1002"/>
      <c r="BI111" s="1002"/>
      <c r="BJ111" s="1002"/>
      <c r="BK111" s="1002"/>
      <c r="BL111" s="1002"/>
      <c r="BM111" s="1002"/>
      <c r="BN111" s="1002"/>
      <c r="BO111" s="1002"/>
      <c r="BP111" s="1003"/>
      <c r="BQ111" s="971" t="s">
        <v>435</v>
      </c>
      <c r="BR111" s="972"/>
      <c r="BS111" s="972"/>
      <c r="BT111" s="972"/>
      <c r="BU111" s="972"/>
      <c r="BV111" s="972" t="s">
        <v>436</v>
      </c>
      <c r="BW111" s="972"/>
      <c r="BX111" s="972"/>
      <c r="BY111" s="972"/>
      <c r="BZ111" s="972"/>
      <c r="CA111" s="972" t="s">
        <v>435</v>
      </c>
      <c r="CB111" s="972"/>
      <c r="CC111" s="972"/>
      <c r="CD111" s="972"/>
      <c r="CE111" s="972"/>
      <c r="CF111" s="966" t="s">
        <v>439</v>
      </c>
      <c r="CG111" s="967"/>
      <c r="CH111" s="967"/>
      <c r="CI111" s="967"/>
      <c r="CJ111" s="967"/>
      <c r="CK111" s="997"/>
      <c r="CL111" s="998"/>
      <c r="CM111" s="968" t="s">
        <v>441</v>
      </c>
      <c r="CN111" s="969"/>
      <c r="CO111" s="969"/>
      <c r="CP111" s="969"/>
      <c r="CQ111" s="969"/>
      <c r="CR111" s="969"/>
      <c r="CS111" s="969"/>
      <c r="CT111" s="969"/>
      <c r="CU111" s="969"/>
      <c r="CV111" s="969"/>
      <c r="CW111" s="969"/>
      <c r="CX111" s="969"/>
      <c r="CY111" s="969"/>
      <c r="CZ111" s="969"/>
      <c r="DA111" s="969"/>
      <c r="DB111" s="969"/>
      <c r="DC111" s="969"/>
      <c r="DD111" s="969"/>
      <c r="DE111" s="969"/>
      <c r="DF111" s="970"/>
      <c r="DG111" s="971" t="s">
        <v>435</v>
      </c>
      <c r="DH111" s="972"/>
      <c r="DI111" s="972"/>
      <c r="DJ111" s="972"/>
      <c r="DK111" s="972"/>
      <c r="DL111" s="972" t="s">
        <v>435</v>
      </c>
      <c r="DM111" s="972"/>
      <c r="DN111" s="972"/>
      <c r="DO111" s="972"/>
      <c r="DP111" s="972"/>
      <c r="DQ111" s="972" t="s">
        <v>437</v>
      </c>
      <c r="DR111" s="972"/>
      <c r="DS111" s="972"/>
      <c r="DT111" s="972"/>
      <c r="DU111" s="972"/>
      <c r="DV111" s="973" t="s">
        <v>437</v>
      </c>
      <c r="DW111" s="973"/>
      <c r="DX111" s="973"/>
      <c r="DY111" s="973"/>
      <c r="DZ111" s="974"/>
    </row>
    <row r="112" spans="1:131" s="246" customFormat="1" ht="26.25" customHeight="1">
      <c r="A112" s="1004" t="s">
        <v>442</v>
      </c>
      <c r="B112" s="1005"/>
      <c r="C112" s="1002" t="s">
        <v>443</v>
      </c>
      <c r="D112" s="1002"/>
      <c r="E112" s="1002"/>
      <c r="F112" s="1002"/>
      <c r="G112" s="1002"/>
      <c r="H112" s="1002"/>
      <c r="I112" s="1002"/>
      <c r="J112" s="1002"/>
      <c r="K112" s="1002"/>
      <c r="L112" s="1002"/>
      <c r="M112" s="1002"/>
      <c r="N112" s="1002"/>
      <c r="O112" s="1002"/>
      <c r="P112" s="1002"/>
      <c r="Q112" s="1002"/>
      <c r="R112" s="1002"/>
      <c r="S112" s="1002"/>
      <c r="T112" s="1002"/>
      <c r="U112" s="1002"/>
      <c r="V112" s="1002"/>
      <c r="W112" s="1002"/>
      <c r="X112" s="1002"/>
      <c r="Y112" s="1002"/>
      <c r="Z112" s="1003"/>
      <c r="AA112" s="1010" t="s">
        <v>435</v>
      </c>
      <c r="AB112" s="1011"/>
      <c r="AC112" s="1011"/>
      <c r="AD112" s="1011"/>
      <c r="AE112" s="1012"/>
      <c r="AF112" s="1013" t="s">
        <v>437</v>
      </c>
      <c r="AG112" s="1011"/>
      <c r="AH112" s="1011"/>
      <c r="AI112" s="1011"/>
      <c r="AJ112" s="1012"/>
      <c r="AK112" s="1013" t="s">
        <v>435</v>
      </c>
      <c r="AL112" s="1011"/>
      <c r="AM112" s="1011"/>
      <c r="AN112" s="1011"/>
      <c r="AO112" s="1012"/>
      <c r="AP112" s="1014" t="s">
        <v>435</v>
      </c>
      <c r="AQ112" s="1015"/>
      <c r="AR112" s="1015"/>
      <c r="AS112" s="1015"/>
      <c r="AT112" s="1016"/>
      <c r="AU112" s="952"/>
      <c r="AV112" s="953"/>
      <c r="AW112" s="953"/>
      <c r="AX112" s="953"/>
      <c r="AY112" s="953"/>
      <c r="AZ112" s="1001" t="s">
        <v>444</v>
      </c>
      <c r="BA112" s="1002"/>
      <c r="BB112" s="1002"/>
      <c r="BC112" s="1002"/>
      <c r="BD112" s="1002"/>
      <c r="BE112" s="1002"/>
      <c r="BF112" s="1002"/>
      <c r="BG112" s="1002"/>
      <c r="BH112" s="1002"/>
      <c r="BI112" s="1002"/>
      <c r="BJ112" s="1002"/>
      <c r="BK112" s="1002"/>
      <c r="BL112" s="1002"/>
      <c r="BM112" s="1002"/>
      <c r="BN112" s="1002"/>
      <c r="BO112" s="1002"/>
      <c r="BP112" s="1003"/>
      <c r="BQ112" s="971">
        <v>1454545</v>
      </c>
      <c r="BR112" s="972"/>
      <c r="BS112" s="972"/>
      <c r="BT112" s="972"/>
      <c r="BU112" s="972"/>
      <c r="BV112" s="972">
        <v>1377430</v>
      </c>
      <c r="BW112" s="972"/>
      <c r="BX112" s="972"/>
      <c r="BY112" s="972"/>
      <c r="BZ112" s="972"/>
      <c r="CA112" s="972">
        <v>1253805</v>
      </c>
      <c r="CB112" s="972"/>
      <c r="CC112" s="972"/>
      <c r="CD112" s="972"/>
      <c r="CE112" s="972"/>
      <c r="CF112" s="966">
        <v>46.4</v>
      </c>
      <c r="CG112" s="967"/>
      <c r="CH112" s="967"/>
      <c r="CI112" s="967"/>
      <c r="CJ112" s="967"/>
      <c r="CK112" s="997"/>
      <c r="CL112" s="998"/>
      <c r="CM112" s="968" t="s">
        <v>445</v>
      </c>
      <c r="CN112" s="969"/>
      <c r="CO112" s="969"/>
      <c r="CP112" s="969"/>
      <c r="CQ112" s="969"/>
      <c r="CR112" s="969"/>
      <c r="CS112" s="969"/>
      <c r="CT112" s="969"/>
      <c r="CU112" s="969"/>
      <c r="CV112" s="969"/>
      <c r="CW112" s="969"/>
      <c r="CX112" s="969"/>
      <c r="CY112" s="969"/>
      <c r="CZ112" s="969"/>
      <c r="DA112" s="969"/>
      <c r="DB112" s="969"/>
      <c r="DC112" s="969"/>
      <c r="DD112" s="969"/>
      <c r="DE112" s="969"/>
      <c r="DF112" s="970"/>
      <c r="DG112" s="971" t="s">
        <v>437</v>
      </c>
      <c r="DH112" s="972"/>
      <c r="DI112" s="972"/>
      <c r="DJ112" s="972"/>
      <c r="DK112" s="972"/>
      <c r="DL112" s="972" t="s">
        <v>436</v>
      </c>
      <c r="DM112" s="972"/>
      <c r="DN112" s="972"/>
      <c r="DO112" s="972"/>
      <c r="DP112" s="972"/>
      <c r="DQ112" s="972" t="s">
        <v>437</v>
      </c>
      <c r="DR112" s="972"/>
      <c r="DS112" s="972"/>
      <c r="DT112" s="972"/>
      <c r="DU112" s="972"/>
      <c r="DV112" s="973" t="s">
        <v>439</v>
      </c>
      <c r="DW112" s="973"/>
      <c r="DX112" s="973"/>
      <c r="DY112" s="973"/>
      <c r="DZ112" s="974"/>
    </row>
    <row r="113" spans="1:130" s="246" customFormat="1" ht="26.25" customHeight="1">
      <c r="A113" s="1006"/>
      <c r="B113" s="1007"/>
      <c r="C113" s="1002" t="s">
        <v>446</v>
      </c>
      <c r="D113" s="1002"/>
      <c r="E113" s="1002"/>
      <c r="F113" s="1002"/>
      <c r="G113" s="1002"/>
      <c r="H113" s="1002"/>
      <c r="I113" s="1002"/>
      <c r="J113" s="1002"/>
      <c r="K113" s="1002"/>
      <c r="L113" s="1002"/>
      <c r="M113" s="1002"/>
      <c r="N113" s="1002"/>
      <c r="O113" s="1002"/>
      <c r="P113" s="1002"/>
      <c r="Q113" s="1002"/>
      <c r="R113" s="1002"/>
      <c r="S113" s="1002"/>
      <c r="T113" s="1002"/>
      <c r="U113" s="1002"/>
      <c r="V113" s="1002"/>
      <c r="W113" s="1002"/>
      <c r="X113" s="1002"/>
      <c r="Y113" s="1002"/>
      <c r="Z113" s="1003"/>
      <c r="AA113" s="985">
        <v>170413</v>
      </c>
      <c r="AB113" s="986"/>
      <c r="AC113" s="986"/>
      <c r="AD113" s="986"/>
      <c r="AE113" s="987"/>
      <c r="AF113" s="988">
        <v>180411</v>
      </c>
      <c r="AG113" s="986"/>
      <c r="AH113" s="986"/>
      <c r="AI113" s="986"/>
      <c r="AJ113" s="987"/>
      <c r="AK113" s="988">
        <v>186523</v>
      </c>
      <c r="AL113" s="986"/>
      <c r="AM113" s="986"/>
      <c r="AN113" s="986"/>
      <c r="AO113" s="987"/>
      <c r="AP113" s="989">
        <v>6.9</v>
      </c>
      <c r="AQ113" s="990"/>
      <c r="AR113" s="990"/>
      <c r="AS113" s="990"/>
      <c r="AT113" s="991"/>
      <c r="AU113" s="952"/>
      <c r="AV113" s="953"/>
      <c r="AW113" s="953"/>
      <c r="AX113" s="953"/>
      <c r="AY113" s="953"/>
      <c r="AZ113" s="1001" t="s">
        <v>447</v>
      </c>
      <c r="BA113" s="1002"/>
      <c r="BB113" s="1002"/>
      <c r="BC113" s="1002"/>
      <c r="BD113" s="1002"/>
      <c r="BE113" s="1002"/>
      <c r="BF113" s="1002"/>
      <c r="BG113" s="1002"/>
      <c r="BH113" s="1002"/>
      <c r="BI113" s="1002"/>
      <c r="BJ113" s="1002"/>
      <c r="BK113" s="1002"/>
      <c r="BL113" s="1002"/>
      <c r="BM113" s="1002"/>
      <c r="BN113" s="1002"/>
      <c r="BO113" s="1002"/>
      <c r="BP113" s="1003"/>
      <c r="BQ113" s="971">
        <v>131976</v>
      </c>
      <c r="BR113" s="972"/>
      <c r="BS113" s="972"/>
      <c r="BT113" s="972"/>
      <c r="BU113" s="972"/>
      <c r="BV113" s="972">
        <v>162586</v>
      </c>
      <c r="BW113" s="972"/>
      <c r="BX113" s="972"/>
      <c r="BY113" s="972"/>
      <c r="BZ113" s="972"/>
      <c r="CA113" s="972">
        <v>152958</v>
      </c>
      <c r="CB113" s="972"/>
      <c r="CC113" s="972"/>
      <c r="CD113" s="972"/>
      <c r="CE113" s="972"/>
      <c r="CF113" s="966">
        <v>5.7</v>
      </c>
      <c r="CG113" s="967"/>
      <c r="CH113" s="967"/>
      <c r="CI113" s="967"/>
      <c r="CJ113" s="967"/>
      <c r="CK113" s="997"/>
      <c r="CL113" s="998"/>
      <c r="CM113" s="968" t="s">
        <v>448</v>
      </c>
      <c r="CN113" s="969"/>
      <c r="CO113" s="969"/>
      <c r="CP113" s="969"/>
      <c r="CQ113" s="969"/>
      <c r="CR113" s="969"/>
      <c r="CS113" s="969"/>
      <c r="CT113" s="969"/>
      <c r="CU113" s="969"/>
      <c r="CV113" s="969"/>
      <c r="CW113" s="969"/>
      <c r="CX113" s="969"/>
      <c r="CY113" s="969"/>
      <c r="CZ113" s="969"/>
      <c r="DA113" s="969"/>
      <c r="DB113" s="969"/>
      <c r="DC113" s="969"/>
      <c r="DD113" s="969"/>
      <c r="DE113" s="969"/>
      <c r="DF113" s="970"/>
      <c r="DG113" s="1010" t="s">
        <v>437</v>
      </c>
      <c r="DH113" s="1011"/>
      <c r="DI113" s="1011"/>
      <c r="DJ113" s="1011"/>
      <c r="DK113" s="1012"/>
      <c r="DL113" s="1013" t="s">
        <v>439</v>
      </c>
      <c r="DM113" s="1011"/>
      <c r="DN113" s="1011"/>
      <c r="DO113" s="1011"/>
      <c r="DP113" s="1012"/>
      <c r="DQ113" s="1013" t="s">
        <v>437</v>
      </c>
      <c r="DR113" s="1011"/>
      <c r="DS113" s="1011"/>
      <c r="DT113" s="1011"/>
      <c r="DU113" s="1012"/>
      <c r="DV113" s="1014" t="s">
        <v>449</v>
      </c>
      <c r="DW113" s="1015"/>
      <c r="DX113" s="1015"/>
      <c r="DY113" s="1015"/>
      <c r="DZ113" s="1016"/>
    </row>
    <row r="114" spans="1:130" s="246" customFormat="1" ht="26.25" customHeight="1">
      <c r="A114" s="1006"/>
      <c r="B114" s="1007"/>
      <c r="C114" s="1002" t="s">
        <v>450</v>
      </c>
      <c r="D114" s="1002"/>
      <c r="E114" s="1002"/>
      <c r="F114" s="1002"/>
      <c r="G114" s="1002"/>
      <c r="H114" s="1002"/>
      <c r="I114" s="1002"/>
      <c r="J114" s="1002"/>
      <c r="K114" s="1002"/>
      <c r="L114" s="1002"/>
      <c r="M114" s="1002"/>
      <c r="N114" s="1002"/>
      <c r="O114" s="1002"/>
      <c r="P114" s="1002"/>
      <c r="Q114" s="1002"/>
      <c r="R114" s="1002"/>
      <c r="S114" s="1002"/>
      <c r="T114" s="1002"/>
      <c r="U114" s="1002"/>
      <c r="V114" s="1002"/>
      <c r="W114" s="1002"/>
      <c r="X114" s="1002"/>
      <c r="Y114" s="1002"/>
      <c r="Z114" s="1003"/>
      <c r="AA114" s="1010">
        <v>14315</v>
      </c>
      <c r="AB114" s="1011"/>
      <c r="AC114" s="1011"/>
      <c r="AD114" s="1011"/>
      <c r="AE114" s="1012"/>
      <c r="AF114" s="1013">
        <v>16958</v>
      </c>
      <c r="AG114" s="1011"/>
      <c r="AH114" s="1011"/>
      <c r="AI114" s="1011"/>
      <c r="AJ114" s="1012"/>
      <c r="AK114" s="1013">
        <v>18900</v>
      </c>
      <c r="AL114" s="1011"/>
      <c r="AM114" s="1011"/>
      <c r="AN114" s="1011"/>
      <c r="AO114" s="1012"/>
      <c r="AP114" s="1014">
        <v>0.7</v>
      </c>
      <c r="AQ114" s="1015"/>
      <c r="AR114" s="1015"/>
      <c r="AS114" s="1015"/>
      <c r="AT114" s="1016"/>
      <c r="AU114" s="952"/>
      <c r="AV114" s="953"/>
      <c r="AW114" s="953"/>
      <c r="AX114" s="953"/>
      <c r="AY114" s="953"/>
      <c r="AZ114" s="1001" t="s">
        <v>451</v>
      </c>
      <c r="BA114" s="1002"/>
      <c r="BB114" s="1002"/>
      <c r="BC114" s="1002"/>
      <c r="BD114" s="1002"/>
      <c r="BE114" s="1002"/>
      <c r="BF114" s="1002"/>
      <c r="BG114" s="1002"/>
      <c r="BH114" s="1002"/>
      <c r="BI114" s="1002"/>
      <c r="BJ114" s="1002"/>
      <c r="BK114" s="1002"/>
      <c r="BL114" s="1002"/>
      <c r="BM114" s="1002"/>
      <c r="BN114" s="1002"/>
      <c r="BO114" s="1002"/>
      <c r="BP114" s="1003"/>
      <c r="BQ114" s="971">
        <v>174683</v>
      </c>
      <c r="BR114" s="972"/>
      <c r="BS114" s="972"/>
      <c r="BT114" s="972"/>
      <c r="BU114" s="972"/>
      <c r="BV114" s="972">
        <v>132388</v>
      </c>
      <c r="BW114" s="972"/>
      <c r="BX114" s="972"/>
      <c r="BY114" s="972"/>
      <c r="BZ114" s="972"/>
      <c r="CA114" s="972">
        <v>101306</v>
      </c>
      <c r="CB114" s="972"/>
      <c r="CC114" s="972"/>
      <c r="CD114" s="972"/>
      <c r="CE114" s="972"/>
      <c r="CF114" s="966">
        <v>3.7</v>
      </c>
      <c r="CG114" s="967"/>
      <c r="CH114" s="967"/>
      <c r="CI114" s="967"/>
      <c r="CJ114" s="967"/>
      <c r="CK114" s="997"/>
      <c r="CL114" s="998"/>
      <c r="CM114" s="968" t="s">
        <v>452</v>
      </c>
      <c r="CN114" s="969"/>
      <c r="CO114" s="969"/>
      <c r="CP114" s="969"/>
      <c r="CQ114" s="969"/>
      <c r="CR114" s="969"/>
      <c r="CS114" s="969"/>
      <c r="CT114" s="969"/>
      <c r="CU114" s="969"/>
      <c r="CV114" s="969"/>
      <c r="CW114" s="969"/>
      <c r="CX114" s="969"/>
      <c r="CY114" s="969"/>
      <c r="CZ114" s="969"/>
      <c r="DA114" s="969"/>
      <c r="DB114" s="969"/>
      <c r="DC114" s="969"/>
      <c r="DD114" s="969"/>
      <c r="DE114" s="969"/>
      <c r="DF114" s="970"/>
      <c r="DG114" s="1010" t="s">
        <v>436</v>
      </c>
      <c r="DH114" s="1011"/>
      <c r="DI114" s="1011"/>
      <c r="DJ114" s="1011"/>
      <c r="DK114" s="1012"/>
      <c r="DL114" s="1013" t="s">
        <v>439</v>
      </c>
      <c r="DM114" s="1011"/>
      <c r="DN114" s="1011"/>
      <c r="DO114" s="1011"/>
      <c r="DP114" s="1012"/>
      <c r="DQ114" s="1013" t="s">
        <v>437</v>
      </c>
      <c r="DR114" s="1011"/>
      <c r="DS114" s="1011"/>
      <c r="DT114" s="1011"/>
      <c r="DU114" s="1012"/>
      <c r="DV114" s="1014" t="s">
        <v>437</v>
      </c>
      <c r="DW114" s="1015"/>
      <c r="DX114" s="1015"/>
      <c r="DY114" s="1015"/>
      <c r="DZ114" s="1016"/>
    </row>
    <row r="115" spans="1:130" s="246" customFormat="1" ht="26.25" customHeight="1">
      <c r="A115" s="1006"/>
      <c r="B115" s="1007"/>
      <c r="C115" s="1002" t="s">
        <v>453</v>
      </c>
      <c r="D115" s="1002"/>
      <c r="E115" s="1002"/>
      <c r="F115" s="1002"/>
      <c r="G115" s="1002"/>
      <c r="H115" s="1002"/>
      <c r="I115" s="1002"/>
      <c r="J115" s="1002"/>
      <c r="K115" s="1002"/>
      <c r="L115" s="1002"/>
      <c r="M115" s="1002"/>
      <c r="N115" s="1002"/>
      <c r="O115" s="1002"/>
      <c r="P115" s="1002"/>
      <c r="Q115" s="1002"/>
      <c r="R115" s="1002"/>
      <c r="S115" s="1002"/>
      <c r="T115" s="1002"/>
      <c r="U115" s="1002"/>
      <c r="V115" s="1002"/>
      <c r="W115" s="1002"/>
      <c r="X115" s="1002"/>
      <c r="Y115" s="1002"/>
      <c r="Z115" s="1003"/>
      <c r="AA115" s="985">
        <v>727</v>
      </c>
      <c r="AB115" s="986"/>
      <c r="AC115" s="986"/>
      <c r="AD115" s="986"/>
      <c r="AE115" s="987"/>
      <c r="AF115" s="988">
        <v>721</v>
      </c>
      <c r="AG115" s="986"/>
      <c r="AH115" s="986"/>
      <c r="AI115" s="986"/>
      <c r="AJ115" s="987"/>
      <c r="AK115" s="988">
        <v>919</v>
      </c>
      <c r="AL115" s="986"/>
      <c r="AM115" s="986"/>
      <c r="AN115" s="986"/>
      <c r="AO115" s="987"/>
      <c r="AP115" s="989">
        <v>0</v>
      </c>
      <c r="AQ115" s="990"/>
      <c r="AR115" s="990"/>
      <c r="AS115" s="990"/>
      <c r="AT115" s="991"/>
      <c r="AU115" s="952"/>
      <c r="AV115" s="953"/>
      <c r="AW115" s="953"/>
      <c r="AX115" s="953"/>
      <c r="AY115" s="953"/>
      <c r="AZ115" s="1001" t="s">
        <v>454</v>
      </c>
      <c r="BA115" s="1002"/>
      <c r="BB115" s="1002"/>
      <c r="BC115" s="1002"/>
      <c r="BD115" s="1002"/>
      <c r="BE115" s="1002"/>
      <c r="BF115" s="1002"/>
      <c r="BG115" s="1002"/>
      <c r="BH115" s="1002"/>
      <c r="BI115" s="1002"/>
      <c r="BJ115" s="1002"/>
      <c r="BK115" s="1002"/>
      <c r="BL115" s="1002"/>
      <c r="BM115" s="1002"/>
      <c r="BN115" s="1002"/>
      <c r="BO115" s="1002"/>
      <c r="BP115" s="1003"/>
      <c r="BQ115" s="971" t="s">
        <v>439</v>
      </c>
      <c r="BR115" s="972"/>
      <c r="BS115" s="972"/>
      <c r="BT115" s="972"/>
      <c r="BU115" s="972"/>
      <c r="BV115" s="972" t="s">
        <v>449</v>
      </c>
      <c r="BW115" s="972"/>
      <c r="BX115" s="972"/>
      <c r="BY115" s="972"/>
      <c r="BZ115" s="972"/>
      <c r="CA115" s="972" t="s">
        <v>435</v>
      </c>
      <c r="CB115" s="972"/>
      <c r="CC115" s="972"/>
      <c r="CD115" s="972"/>
      <c r="CE115" s="972"/>
      <c r="CF115" s="966" t="s">
        <v>449</v>
      </c>
      <c r="CG115" s="967"/>
      <c r="CH115" s="967"/>
      <c r="CI115" s="967"/>
      <c r="CJ115" s="967"/>
      <c r="CK115" s="997"/>
      <c r="CL115" s="998"/>
      <c r="CM115" s="1001" t="s">
        <v>455</v>
      </c>
      <c r="CN115" s="1022"/>
      <c r="CO115" s="1022"/>
      <c r="CP115" s="1022"/>
      <c r="CQ115" s="1022"/>
      <c r="CR115" s="1022"/>
      <c r="CS115" s="1022"/>
      <c r="CT115" s="1022"/>
      <c r="CU115" s="1022"/>
      <c r="CV115" s="1022"/>
      <c r="CW115" s="1022"/>
      <c r="CX115" s="1022"/>
      <c r="CY115" s="1022"/>
      <c r="CZ115" s="1022"/>
      <c r="DA115" s="1022"/>
      <c r="DB115" s="1022"/>
      <c r="DC115" s="1022"/>
      <c r="DD115" s="1022"/>
      <c r="DE115" s="1022"/>
      <c r="DF115" s="1003"/>
      <c r="DG115" s="1010" t="s">
        <v>437</v>
      </c>
      <c r="DH115" s="1011"/>
      <c r="DI115" s="1011"/>
      <c r="DJ115" s="1011"/>
      <c r="DK115" s="1012"/>
      <c r="DL115" s="1013" t="s">
        <v>449</v>
      </c>
      <c r="DM115" s="1011"/>
      <c r="DN115" s="1011"/>
      <c r="DO115" s="1011"/>
      <c r="DP115" s="1012"/>
      <c r="DQ115" s="1013" t="s">
        <v>436</v>
      </c>
      <c r="DR115" s="1011"/>
      <c r="DS115" s="1011"/>
      <c r="DT115" s="1011"/>
      <c r="DU115" s="1012"/>
      <c r="DV115" s="1014" t="s">
        <v>449</v>
      </c>
      <c r="DW115" s="1015"/>
      <c r="DX115" s="1015"/>
      <c r="DY115" s="1015"/>
      <c r="DZ115" s="1016"/>
    </row>
    <row r="116" spans="1:130" s="246" customFormat="1" ht="26.25" customHeight="1">
      <c r="A116" s="1008"/>
      <c r="B116" s="1009"/>
      <c r="C116" s="1017" t="s">
        <v>456</v>
      </c>
      <c r="D116" s="1017"/>
      <c r="E116" s="1017"/>
      <c r="F116" s="1017"/>
      <c r="G116" s="1017"/>
      <c r="H116" s="1017"/>
      <c r="I116" s="1017"/>
      <c r="J116" s="1017"/>
      <c r="K116" s="1017"/>
      <c r="L116" s="1017"/>
      <c r="M116" s="1017"/>
      <c r="N116" s="1017"/>
      <c r="O116" s="1017"/>
      <c r="P116" s="1017"/>
      <c r="Q116" s="1017"/>
      <c r="R116" s="1017"/>
      <c r="S116" s="1017"/>
      <c r="T116" s="1017"/>
      <c r="U116" s="1017"/>
      <c r="V116" s="1017"/>
      <c r="W116" s="1017"/>
      <c r="X116" s="1017"/>
      <c r="Y116" s="1017"/>
      <c r="Z116" s="1018"/>
      <c r="AA116" s="1010" t="s">
        <v>435</v>
      </c>
      <c r="AB116" s="1011"/>
      <c r="AC116" s="1011"/>
      <c r="AD116" s="1011"/>
      <c r="AE116" s="1012"/>
      <c r="AF116" s="1013" t="s">
        <v>435</v>
      </c>
      <c r="AG116" s="1011"/>
      <c r="AH116" s="1011"/>
      <c r="AI116" s="1011"/>
      <c r="AJ116" s="1012"/>
      <c r="AK116" s="1013" t="s">
        <v>437</v>
      </c>
      <c r="AL116" s="1011"/>
      <c r="AM116" s="1011"/>
      <c r="AN116" s="1011"/>
      <c r="AO116" s="1012"/>
      <c r="AP116" s="1014" t="s">
        <v>437</v>
      </c>
      <c r="AQ116" s="1015"/>
      <c r="AR116" s="1015"/>
      <c r="AS116" s="1015"/>
      <c r="AT116" s="1016"/>
      <c r="AU116" s="952"/>
      <c r="AV116" s="953"/>
      <c r="AW116" s="953"/>
      <c r="AX116" s="953"/>
      <c r="AY116" s="953"/>
      <c r="AZ116" s="1019" t="s">
        <v>457</v>
      </c>
      <c r="BA116" s="1020"/>
      <c r="BB116" s="1020"/>
      <c r="BC116" s="1020"/>
      <c r="BD116" s="1020"/>
      <c r="BE116" s="1020"/>
      <c r="BF116" s="1020"/>
      <c r="BG116" s="1020"/>
      <c r="BH116" s="1020"/>
      <c r="BI116" s="1020"/>
      <c r="BJ116" s="1020"/>
      <c r="BK116" s="1020"/>
      <c r="BL116" s="1020"/>
      <c r="BM116" s="1020"/>
      <c r="BN116" s="1020"/>
      <c r="BO116" s="1020"/>
      <c r="BP116" s="1021"/>
      <c r="BQ116" s="971" t="s">
        <v>435</v>
      </c>
      <c r="BR116" s="972"/>
      <c r="BS116" s="972"/>
      <c r="BT116" s="972"/>
      <c r="BU116" s="972"/>
      <c r="BV116" s="972" t="s">
        <v>435</v>
      </c>
      <c r="BW116" s="972"/>
      <c r="BX116" s="972"/>
      <c r="BY116" s="972"/>
      <c r="BZ116" s="972"/>
      <c r="CA116" s="972" t="s">
        <v>437</v>
      </c>
      <c r="CB116" s="972"/>
      <c r="CC116" s="972"/>
      <c r="CD116" s="972"/>
      <c r="CE116" s="972"/>
      <c r="CF116" s="966" t="s">
        <v>435</v>
      </c>
      <c r="CG116" s="967"/>
      <c r="CH116" s="967"/>
      <c r="CI116" s="967"/>
      <c r="CJ116" s="967"/>
      <c r="CK116" s="997"/>
      <c r="CL116" s="998"/>
      <c r="CM116" s="968" t="s">
        <v>458</v>
      </c>
      <c r="CN116" s="969"/>
      <c r="CO116" s="969"/>
      <c r="CP116" s="969"/>
      <c r="CQ116" s="969"/>
      <c r="CR116" s="969"/>
      <c r="CS116" s="969"/>
      <c r="CT116" s="969"/>
      <c r="CU116" s="969"/>
      <c r="CV116" s="969"/>
      <c r="CW116" s="969"/>
      <c r="CX116" s="969"/>
      <c r="CY116" s="969"/>
      <c r="CZ116" s="969"/>
      <c r="DA116" s="969"/>
      <c r="DB116" s="969"/>
      <c r="DC116" s="969"/>
      <c r="DD116" s="969"/>
      <c r="DE116" s="969"/>
      <c r="DF116" s="970"/>
      <c r="DG116" s="1010" t="s">
        <v>437</v>
      </c>
      <c r="DH116" s="1011"/>
      <c r="DI116" s="1011"/>
      <c r="DJ116" s="1011"/>
      <c r="DK116" s="1012"/>
      <c r="DL116" s="1013" t="s">
        <v>439</v>
      </c>
      <c r="DM116" s="1011"/>
      <c r="DN116" s="1011"/>
      <c r="DO116" s="1011"/>
      <c r="DP116" s="1012"/>
      <c r="DQ116" s="1013" t="s">
        <v>449</v>
      </c>
      <c r="DR116" s="1011"/>
      <c r="DS116" s="1011"/>
      <c r="DT116" s="1011"/>
      <c r="DU116" s="1012"/>
      <c r="DV116" s="1014" t="s">
        <v>437</v>
      </c>
      <c r="DW116" s="1015"/>
      <c r="DX116" s="1015"/>
      <c r="DY116" s="1015"/>
      <c r="DZ116" s="1016"/>
    </row>
    <row r="117" spans="1:130" s="246" customFormat="1" ht="26.25" customHeight="1">
      <c r="A117" s="956" t="s">
        <v>189</v>
      </c>
      <c r="B117" s="937"/>
      <c r="C117" s="937"/>
      <c r="D117" s="937"/>
      <c r="E117" s="937"/>
      <c r="F117" s="937"/>
      <c r="G117" s="937"/>
      <c r="H117" s="937"/>
      <c r="I117" s="937"/>
      <c r="J117" s="937"/>
      <c r="K117" s="937"/>
      <c r="L117" s="937"/>
      <c r="M117" s="937"/>
      <c r="N117" s="937"/>
      <c r="O117" s="937"/>
      <c r="P117" s="937"/>
      <c r="Q117" s="937"/>
      <c r="R117" s="937"/>
      <c r="S117" s="937"/>
      <c r="T117" s="937"/>
      <c r="U117" s="937"/>
      <c r="V117" s="937"/>
      <c r="W117" s="937"/>
      <c r="X117" s="937"/>
      <c r="Y117" s="1027" t="s">
        <v>459</v>
      </c>
      <c r="Z117" s="938"/>
      <c r="AA117" s="1028">
        <v>385636</v>
      </c>
      <c r="AB117" s="1029"/>
      <c r="AC117" s="1029"/>
      <c r="AD117" s="1029"/>
      <c r="AE117" s="1030"/>
      <c r="AF117" s="1031">
        <v>411994</v>
      </c>
      <c r="AG117" s="1029"/>
      <c r="AH117" s="1029"/>
      <c r="AI117" s="1029"/>
      <c r="AJ117" s="1030"/>
      <c r="AK117" s="1031">
        <v>426811</v>
      </c>
      <c r="AL117" s="1029"/>
      <c r="AM117" s="1029"/>
      <c r="AN117" s="1029"/>
      <c r="AO117" s="1030"/>
      <c r="AP117" s="1032"/>
      <c r="AQ117" s="1033"/>
      <c r="AR117" s="1033"/>
      <c r="AS117" s="1033"/>
      <c r="AT117" s="1034"/>
      <c r="AU117" s="952"/>
      <c r="AV117" s="953"/>
      <c r="AW117" s="953"/>
      <c r="AX117" s="953"/>
      <c r="AY117" s="953"/>
      <c r="AZ117" s="1019" t="s">
        <v>460</v>
      </c>
      <c r="BA117" s="1020"/>
      <c r="BB117" s="1020"/>
      <c r="BC117" s="1020"/>
      <c r="BD117" s="1020"/>
      <c r="BE117" s="1020"/>
      <c r="BF117" s="1020"/>
      <c r="BG117" s="1020"/>
      <c r="BH117" s="1020"/>
      <c r="BI117" s="1020"/>
      <c r="BJ117" s="1020"/>
      <c r="BK117" s="1020"/>
      <c r="BL117" s="1020"/>
      <c r="BM117" s="1020"/>
      <c r="BN117" s="1020"/>
      <c r="BO117" s="1020"/>
      <c r="BP117" s="1021"/>
      <c r="BQ117" s="971" t="s">
        <v>437</v>
      </c>
      <c r="BR117" s="972"/>
      <c r="BS117" s="972"/>
      <c r="BT117" s="972"/>
      <c r="BU117" s="972"/>
      <c r="BV117" s="972" t="s">
        <v>437</v>
      </c>
      <c r="BW117" s="972"/>
      <c r="BX117" s="972"/>
      <c r="BY117" s="972"/>
      <c r="BZ117" s="972"/>
      <c r="CA117" s="972" t="s">
        <v>437</v>
      </c>
      <c r="CB117" s="972"/>
      <c r="CC117" s="972"/>
      <c r="CD117" s="972"/>
      <c r="CE117" s="972"/>
      <c r="CF117" s="966" t="s">
        <v>437</v>
      </c>
      <c r="CG117" s="967"/>
      <c r="CH117" s="967"/>
      <c r="CI117" s="967"/>
      <c r="CJ117" s="967"/>
      <c r="CK117" s="997"/>
      <c r="CL117" s="998"/>
      <c r="CM117" s="968" t="s">
        <v>461</v>
      </c>
      <c r="CN117" s="969"/>
      <c r="CO117" s="969"/>
      <c r="CP117" s="969"/>
      <c r="CQ117" s="969"/>
      <c r="CR117" s="969"/>
      <c r="CS117" s="969"/>
      <c r="CT117" s="969"/>
      <c r="CU117" s="969"/>
      <c r="CV117" s="969"/>
      <c r="CW117" s="969"/>
      <c r="CX117" s="969"/>
      <c r="CY117" s="969"/>
      <c r="CZ117" s="969"/>
      <c r="DA117" s="969"/>
      <c r="DB117" s="969"/>
      <c r="DC117" s="969"/>
      <c r="DD117" s="969"/>
      <c r="DE117" s="969"/>
      <c r="DF117" s="970"/>
      <c r="DG117" s="1010" t="s">
        <v>437</v>
      </c>
      <c r="DH117" s="1011"/>
      <c r="DI117" s="1011"/>
      <c r="DJ117" s="1011"/>
      <c r="DK117" s="1012"/>
      <c r="DL117" s="1013" t="s">
        <v>437</v>
      </c>
      <c r="DM117" s="1011"/>
      <c r="DN117" s="1011"/>
      <c r="DO117" s="1011"/>
      <c r="DP117" s="1012"/>
      <c r="DQ117" s="1013" t="s">
        <v>437</v>
      </c>
      <c r="DR117" s="1011"/>
      <c r="DS117" s="1011"/>
      <c r="DT117" s="1011"/>
      <c r="DU117" s="1012"/>
      <c r="DV117" s="1014" t="s">
        <v>436</v>
      </c>
      <c r="DW117" s="1015"/>
      <c r="DX117" s="1015"/>
      <c r="DY117" s="1015"/>
      <c r="DZ117" s="1016"/>
    </row>
    <row r="118" spans="1:130" s="246" customFormat="1" ht="26.25" customHeight="1">
      <c r="A118" s="956" t="s">
        <v>430</v>
      </c>
      <c r="B118" s="937"/>
      <c r="C118" s="937"/>
      <c r="D118" s="937"/>
      <c r="E118" s="937"/>
      <c r="F118" s="937"/>
      <c r="G118" s="937"/>
      <c r="H118" s="937"/>
      <c r="I118" s="937"/>
      <c r="J118" s="937"/>
      <c r="K118" s="937"/>
      <c r="L118" s="937"/>
      <c r="M118" s="937"/>
      <c r="N118" s="937"/>
      <c r="O118" s="937"/>
      <c r="P118" s="937"/>
      <c r="Q118" s="937"/>
      <c r="R118" s="937"/>
      <c r="S118" s="937"/>
      <c r="T118" s="937"/>
      <c r="U118" s="937"/>
      <c r="V118" s="937"/>
      <c r="W118" s="937"/>
      <c r="X118" s="937"/>
      <c r="Y118" s="937"/>
      <c r="Z118" s="938"/>
      <c r="AA118" s="936" t="s">
        <v>428</v>
      </c>
      <c r="AB118" s="937"/>
      <c r="AC118" s="937"/>
      <c r="AD118" s="937"/>
      <c r="AE118" s="938"/>
      <c r="AF118" s="936" t="s">
        <v>307</v>
      </c>
      <c r="AG118" s="937"/>
      <c r="AH118" s="937"/>
      <c r="AI118" s="937"/>
      <c r="AJ118" s="938"/>
      <c r="AK118" s="936" t="s">
        <v>306</v>
      </c>
      <c r="AL118" s="937"/>
      <c r="AM118" s="937"/>
      <c r="AN118" s="937"/>
      <c r="AO118" s="938"/>
      <c r="AP118" s="1023" t="s">
        <v>429</v>
      </c>
      <c r="AQ118" s="1024"/>
      <c r="AR118" s="1024"/>
      <c r="AS118" s="1024"/>
      <c r="AT118" s="1025"/>
      <c r="AU118" s="952"/>
      <c r="AV118" s="953"/>
      <c r="AW118" s="953"/>
      <c r="AX118" s="953"/>
      <c r="AY118" s="953"/>
      <c r="AZ118" s="1026" t="s">
        <v>462</v>
      </c>
      <c r="BA118" s="1017"/>
      <c r="BB118" s="1017"/>
      <c r="BC118" s="1017"/>
      <c r="BD118" s="1017"/>
      <c r="BE118" s="1017"/>
      <c r="BF118" s="1017"/>
      <c r="BG118" s="1017"/>
      <c r="BH118" s="1017"/>
      <c r="BI118" s="1017"/>
      <c r="BJ118" s="1017"/>
      <c r="BK118" s="1017"/>
      <c r="BL118" s="1017"/>
      <c r="BM118" s="1017"/>
      <c r="BN118" s="1017"/>
      <c r="BO118" s="1017"/>
      <c r="BP118" s="1018"/>
      <c r="BQ118" s="1049" t="s">
        <v>463</v>
      </c>
      <c r="BR118" s="1050"/>
      <c r="BS118" s="1050"/>
      <c r="BT118" s="1050"/>
      <c r="BU118" s="1050"/>
      <c r="BV118" s="1050" t="s">
        <v>463</v>
      </c>
      <c r="BW118" s="1050"/>
      <c r="BX118" s="1050"/>
      <c r="BY118" s="1050"/>
      <c r="BZ118" s="1050"/>
      <c r="CA118" s="1050" t="s">
        <v>463</v>
      </c>
      <c r="CB118" s="1050"/>
      <c r="CC118" s="1050"/>
      <c r="CD118" s="1050"/>
      <c r="CE118" s="1050"/>
      <c r="CF118" s="966" t="s">
        <v>435</v>
      </c>
      <c r="CG118" s="967"/>
      <c r="CH118" s="967"/>
      <c r="CI118" s="967"/>
      <c r="CJ118" s="967"/>
      <c r="CK118" s="997"/>
      <c r="CL118" s="998"/>
      <c r="CM118" s="968" t="s">
        <v>464</v>
      </c>
      <c r="CN118" s="969"/>
      <c r="CO118" s="969"/>
      <c r="CP118" s="969"/>
      <c r="CQ118" s="969"/>
      <c r="CR118" s="969"/>
      <c r="CS118" s="969"/>
      <c r="CT118" s="969"/>
      <c r="CU118" s="969"/>
      <c r="CV118" s="969"/>
      <c r="CW118" s="969"/>
      <c r="CX118" s="969"/>
      <c r="CY118" s="969"/>
      <c r="CZ118" s="969"/>
      <c r="DA118" s="969"/>
      <c r="DB118" s="969"/>
      <c r="DC118" s="969"/>
      <c r="DD118" s="969"/>
      <c r="DE118" s="969"/>
      <c r="DF118" s="970"/>
      <c r="DG118" s="1010" t="s">
        <v>465</v>
      </c>
      <c r="DH118" s="1011"/>
      <c r="DI118" s="1011"/>
      <c r="DJ118" s="1011"/>
      <c r="DK118" s="1012"/>
      <c r="DL118" s="1013" t="s">
        <v>466</v>
      </c>
      <c r="DM118" s="1011"/>
      <c r="DN118" s="1011"/>
      <c r="DO118" s="1011"/>
      <c r="DP118" s="1012"/>
      <c r="DQ118" s="1013" t="s">
        <v>436</v>
      </c>
      <c r="DR118" s="1011"/>
      <c r="DS118" s="1011"/>
      <c r="DT118" s="1011"/>
      <c r="DU118" s="1012"/>
      <c r="DV118" s="1014" t="s">
        <v>436</v>
      </c>
      <c r="DW118" s="1015"/>
      <c r="DX118" s="1015"/>
      <c r="DY118" s="1015"/>
      <c r="DZ118" s="1016"/>
    </row>
    <row r="119" spans="1:130" s="246" customFormat="1" ht="26.25" customHeight="1">
      <c r="A119" s="1110" t="s">
        <v>433</v>
      </c>
      <c r="B119" s="996"/>
      <c r="C119" s="975" t="s">
        <v>434</v>
      </c>
      <c r="D119" s="976"/>
      <c r="E119" s="976"/>
      <c r="F119" s="976"/>
      <c r="G119" s="976"/>
      <c r="H119" s="976"/>
      <c r="I119" s="976"/>
      <c r="J119" s="976"/>
      <c r="K119" s="976"/>
      <c r="L119" s="976"/>
      <c r="M119" s="976"/>
      <c r="N119" s="976"/>
      <c r="O119" s="976"/>
      <c r="P119" s="976"/>
      <c r="Q119" s="976"/>
      <c r="R119" s="976"/>
      <c r="S119" s="976"/>
      <c r="T119" s="976"/>
      <c r="U119" s="976"/>
      <c r="V119" s="976"/>
      <c r="W119" s="976"/>
      <c r="X119" s="976"/>
      <c r="Y119" s="976"/>
      <c r="Z119" s="977"/>
      <c r="AA119" s="943" t="s">
        <v>439</v>
      </c>
      <c r="AB119" s="944"/>
      <c r="AC119" s="944"/>
      <c r="AD119" s="944"/>
      <c r="AE119" s="945"/>
      <c r="AF119" s="946" t="s">
        <v>436</v>
      </c>
      <c r="AG119" s="944"/>
      <c r="AH119" s="944"/>
      <c r="AI119" s="944"/>
      <c r="AJ119" s="945"/>
      <c r="AK119" s="946" t="s">
        <v>465</v>
      </c>
      <c r="AL119" s="944"/>
      <c r="AM119" s="944"/>
      <c r="AN119" s="944"/>
      <c r="AO119" s="945"/>
      <c r="AP119" s="947" t="s">
        <v>465</v>
      </c>
      <c r="AQ119" s="948"/>
      <c r="AR119" s="948"/>
      <c r="AS119" s="948"/>
      <c r="AT119" s="949"/>
      <c r="AU119" s="954"/>
      <c r="AV119" s="955"/>
      <c r="AW119" s="955"/>
      <c r="AX119" s="955"/>
      <c r="AY119" s="955"/>
      <c r="AZ119" s="277" t="s">
        <v>189</v>
      </c>
      <c r="BA119" s="277"/>
      <c r="BB119" s="277"/>
      <c r="BC119" s="277"/>
      <c r="BD119" s="277"/>
      <c r="BE119" s="277"/>
      <c r="BF119" s="277"/>
      <c r="BG119" s="277"/>
      <c r="BH119" s="277"/>
      <c r="BI119" s="277"/>
      <c r="BJ119" s="277"/>
      <c r="BK119" s="277"/>
      <c r="BL119" s="277"/>
      <c r="BM119" s="277"/>
      <c r="BN119" s="277"/>
      <c r="BO119" s="1027" t="s">
        <v>467</v>
      </c>
      <c r="BP119" s="1058"/>
      <c r="BQ119" s="1049">
        <v>4312858</v>
      </c>
      <c r="BR119" s="1050"/>
      <c r="BS119" s="1050"/>
      <c r="BT119" s="1050"/>
      <c r="BU119" s="1050"/>
      <c r="BV119" s="1050">
        <v>4182689</v>
      </c>
      <c r="BW119" s="1050"/>
      <c r="BX119" s="1050"/>
      <c r="BY119" s="1050"/>
      <c r="BZ119" s="1050"/>
      <c r="CA119" s="1050">
        <v>3983247</v>
      </c>
      <c r="CB119" s="1050"/>
      <c r="CC119" s="1050"/>
      <c r="CD119" s="1050"/>
      <c r="CE119" s="1050"/>
      <c r="CF119" s="1051"/>
      <c r="CG119" s="1052"/>
      <c r="CH119" s="1052"/>
      <c r="CI119" s="1052"/>
      <c r="CJ119" s="1053"/>
      <c r="CK119" s="999"/>
      <c r="CL119" s="1000"/>
      <c r="CM119" s="1054" t="s">
        <v>468</v>
      </c>
      <c r="CN119" s="1055"/>
      <c r="CO119" s="1055"/>
      <c r="CP119" s="1055"/>
      <c r="CQ119" s="1055"/>
      <c r="CR119" s="1055"/>
      <c r="CS119" s="1055"/>
      <c r="CT119" s="1055"/>
      <c r="CU119" s="1055"/>
      <c r="CV119" s="1055"/>
      <c r="CW119" s="1055"/>
      <c r="CX119" s="1055"/>
      <c r="CY119" s="1055"/>
      <c r="CZ119" s="1055"/>
      <c r="DA119" s="1055"/>
      <c r="DB119" s="1055"/>
      <c r="DC119" s="1055"/>
      <c r="DD119" s="1055"/>
      <c r="DE119" s="1055"/>
      <c r="DF119" s="1056"/>
      <c r="DG119" s="1057" t="s">
        <v>465</v>
      </c>
      <c r="DH119" s="1036"/>
      <c r="DI119" s="1036"/>
      <c r="DJ119" s="1036"/>
      <c r="DK119" s="1037"/>
      <c r="DL119" s="1035" t="s">
        <v>466</v>
      </c>
      <c r="DM119" s="1036"/>
      <c r="DN119" s="1036"/>
      <c r="DO119" s="1036"/>
      <c r="DP119" s="1037"/>
      <c r="DQ119" s="1035" t="s">
        <v>436</v>
      </c>
      <c r="DR119" s="1036"/>
      <c r="DS119" s="1036"/>
      <c r="DT119" s="1036"/>
      <c r="DU119" s="1037"/>
      <c r="DV119" s="1038" t="s">
        <v>463</v>
      </c>
      <c r="DW119" s="1039"/>
      <c r="DX119" s="1039"/>
      <c r="DY119" s="1039"/>
      <c r="DZ119" s="1040"/>
    </row>
    <row r="120" spans="1:130" s="246" customFormat="1" ht="26.25" customHeight="1">
      <c r="A120" s="1111"/>
      <c r="B120" s="998"/>
      <c r="C120" s="968" t="s">
        <v>441</v>
      </c>
      <c r="D120" s="969"/>
      <c r="E120" s="969"/>
      <c r="F120" s="969"/>
      <c r="G120" s="969"/>
      <c r="H120" s="969"/>
      <c r="I120" s="969"/>
      <c r="J120" s="969"/>
      <c r="K120" s="969"/>
      <c r="L120" s="969"/>
      <c r="M120" s="969"/>
      <c r="N120" s="969"/>
      <c r="O120" s="969"/>
      <c r="P120" s="969"/>
      <c r="Q120" s="969"/>
      <c r="R120" s="969"/>
      <c r="S120" s="969"/>
      <c r="T120" s="969"/>
      <c r="U120" s="969"/>
      <c r="V120" s="969"/>
      <c r="W120" s="969"/>
      <c r="X120" s="969"/>
      <c r="Y120" s="969"/>
      <c r="Z120" s="970"/>
      <c r="AA120" s="1010" t="s">
        <v>465</v>
      </c>
      <c r="AB120" s="1011"/>
      <c r="AC120" s="1011"/>
      <c r="AD120" s="1011"/>
      <c r="AE120" s="1012"/>
      <c r="AF120" s="1013" t="s">
        <v>436</v>
      </c>
      <c r="AG120" s="1011"/>
      <c r="AH120" s="1011"/>
      <c r="AI120" s="1011"/>
      <c r="AJ120" s="1012"/>
      <c r="AK120" s="1013" t="s">
        <v>439</v>
      </c>
      <c r="AL120" s="1011"/>
      <c r="AM120" s="1011"/>
      <c r="AN120" s="1011"/>
      <c r="AO120" s="1012"/>
      <c r="AP120" s="1014" t="s">
        <v>469</v>
      </c>
      <c r="AQ120" s="1015"/>
      <c r="AR120" s="1015"/>
      <c r="AS120" s="1015"/>
      <c r="AT120" s="1016"/>
      <c r="AU120" s="1041" t="s">
        <v>470</v>
      </c>
      <c r="AV120" s="1042"/>
      <c r="AW120" s="1042"/>
      <c r="AX120" s="1042"/>
      <c r="AY120" s="1043"/>
      <c r="AZ120" s="992" t="s">
        <v>471</v>
      </c>
      <c r="BA120" s="941"/>
      <c r="BB120" s="941"/>
      <c r="BC120" s="941"/>
      <c r="BD120" s="941"/>
      <c r="BE120" s="941"/>
      <c r="BF120" s="941"/>
      <c r="BG120" s="941"/>
      <c r="BH120" s="941"/>
      <c r="BI120" s="941"/>
      <c r="BJ120" s="941"/>
      <c r="BK120" s="941"/>
      <c r="BL120" s="941"/>
      <c r="BM120" s="941"/>
      <c r="BN120" s="941"/>
      <c r="BO120" s="941"/>
      <c r="BP120" s="942"/>
      <c r="BQ120" s="978">
        <v>2042262</v>
      </c>
      <c r="BR120" s="979"/>
      <c r="BS120" s="979"/>
      <c r="BT120" s="979"/>
      <c r="BU120" s="979"/>
      <c r="BV120" s="979">
        <v>2313881</v>
      </c>
      <c r="BW120" s="979"/>
      <c r="BX120" s="979"/>
      <c r="BY120" s="979"/>
      <c r="BZ120" s="979"/>
      <c r="CA120" s="979">
        <v>2409452</v>
      </c>
      <c r="CB120" s="979"/>
      <c r="CC120" s="979"/>
      <c r="CD120" s="979"/>
      <c r="CE120" s="979"/>
      <c r="CF120" s="993">
        <v>89.1</v>
      </c>
      <c r="CG120" s="994"/>
      <c r="CH120" s="994"/>
      <c r="CI120" s="994"/>
      <c r="CJ120" s="994"/>
      <c r="CK120" s="1059" t="s">
        <v>472</v>
      </c>
      <c r="CL120" s="1060"/>
      <c r="CM120" s="1060"/>
      <c r="CN120" s="1060"/>
      <c r="CO120" s="1061"/>
      <c r="CP120" s="1067" t="s">
        <v>473</v>
      </c>
      <c r="CQ120" s="1068"/>
      <c r="CR120" s="1068"/>
      <c r="CS120" s="1068"/>
      <c r="CT120" s="1068"/>
      <c r="CU120" s="1068"/>
      <c r="CV120" s="1068"/>
      <c r="CW120" s="1068"/>
      <c r="CX120" s="1068"/>
      <c r="CY120" s="1068"/>
      <c r="CZ120" s="1068"/>
      <c r="DA120" s="1068"/>
      <c r="DB120" s="1068"/>
      <c r="DC120" s="1068"/>
      <c r="DD120" s="1068"/>
      <c r="DE120" s="1068"/>
      <c r="DF120" s="1069"/>
      <c r="DG120" s="978">
        <v>1333019</v>
      </c>
      <c r="DH120" s="979"/>
      <c r="DI120" s="979"/>
      <c r="DJ120" s="979"/>
      <c r="DK120" s="979"/>
      <c r="DL120" s="979">
        <v>1276853</v>
      </c>
      <c r="DM120" s="979"/>
      <c r="DN120" s="979"/>
      <c r="DO120" s="979"/>
      <c r="DP120" s="979"/>
      <c r="DQ120" s="979">
        <v>1177961</v>
      </c>
      <c r="DR120" s="979"/>
      <c r="DS120" s="979"/>
      <c r="DT120" s="979"/>
      <c r="DU120" s="979"/>
      <c r="DV120" s="980">
        <v>43.6</v>
      </c>
      <c r="DW120" s="980"/>
      <c r="DX120" s="980"/>
      <c r="DY120" s="980"/>
      <c r="DZ120" s="981"/>
    </row>
    <row r="121" spans="1:130" s="246" customFormat="1" ht="26.25" customHeight="1">
      <c r="A121" s="1111"/>
      <c r="B121" s="998"/>
      <c r="C121" s="1019" t="s">
        <v>474</v>
      </c>
      <c r="D121" s="1020"/>
      <c r="E121" s="1020"/>
      <c r="F121" s="1020"/>
      <c r="G121" s="1020"/>
      <c r="H121" s="1020"/>
      <c r="I121" s="1020"/>
      <c r="J121" s="1020"/>
      <c r="K121" s="1020"/>
      <c r="L121" s="1020"/>
      <c r="M121" s="1020"/>
      <c r="N121" s="1020"/>
      <c r="O121" s="1020"/>
      <c r="P121" s="1020"/>
      <c r="Q121" s="1020"/>
      <c r="R121" s="1020"/>
      <c r="S121" s="1020"/>
      <c r="T121" s="1020"/>
      <c r="U121" s="1020"/>
      <c r="V121" s="1020"/>
      <c r="W121" s="1020"/>
      <c r="X121" s="1020"/>
      <c r="Y121" s="1020"/>
      <c r="Z121" s="1021"/>
      <c r="AA121" s="1010" t="s">
        <v>435</v>
      </c>
      <c r="AB121" s="1011"/>
      <c r="AC121" s="1011"/>
      <c r="AD121" s="1011"/>
      <c r="AE121" s="1012"/>
      <c r="AF121" s="1013" t="s">
        <v>435</v>
      </c>
      <c r="AG121" s="1011"/>
      <c r="AH121" s="1011"/>
      <c r="AI121" s="1011"/>
      <c r="AJ121" s="1012"/>
      <c r="AK121" s="1013" t="s">
        <v>436</v>
      </c>
      <c r="AL121" s="1011"/>
      <c r="AM121" s="1011"/>
      <c r="AN121" s="1011"/>
      <c r="AO121" s="1012"/>
      <c r="AP121" s="1014" t="s">
        <v>436</v>
      </c>
      <c r="AQ121" s="1015"/>
      <c r="AR121" s="1015"/>
      <c r="AS121" s="1015"/>
      <c r="AT121" s="1016"/>
      <c r="AU121" s="1044"/>
      <c r="AV121" s="1045"/>
      <c r="AW121" s="1045"/>
      <c r="AX121" s="1045"/>
      <c r="AY121" s="1046"/>
      <c r="AZ121" s="1001" t="s">
        <v>475</v>
      </c>
      <c r="BA121" s="1002"/>
      <c r="BB121" s="1002"/>
      <c r="BC121" s="1002"/>
      <c r="BD121" s="1002"/>
      <c r="BE121" s="1002"/>
      <c r="BF121" s="1002"/>
      <c r="BG121" s="1002"/>
      <c r="BH121" s="1002"/>
      <c r="BI121" s="1002"/>
      <c r="BJ121" s="1002"/>
      <c r="BK121" s="1002"/>
      <c r="BL121" s="1002"/>
      <c r="BM121" s="1002"/>
      <c r="BN121" s="1002"/>
      <c r="BO121" s="1002"/>
      <c r="BP121" s="1003"/>
      <c r="BQ121" s="971" t="s">
        <v>465</v>
      </c>
      <c r="BR121" s="972"/>
      <c r="BS121" s="972"/>
      <c r="BT121" s="972"/>
      <c r="BU121" s="972"/>
      <c r="BV121" s="972" t="s">
        <v>435</v>
      </c>
      <c r="BW121" s="972"/>
      <c r="BX121" s="972"/>
      <c r="BY121" s="972"/>
      <c r="BZ121" s="972"/>
      <c r="CA121" s="972" t="s">
        <v>463</v>
      </c>
      <c r="CB121" s="972"/>
      <c r="CC121" s="972"/>
      <c r="CD121" s="972"/>
      <c r="CE121" s="972"/>
      <c r="CF121" s="966" t="s">
        <v>463</v>
      </c>
      <c r="CG121" s="967"/>
      <c r="CH121" s="967"/>
      <c r="CI121" s="967"/>
      <c r="CJ121" s="967"/>
      <c r="CK121" s="1062"/>
      <c r="CL121" s="1063"/>
      <c r="CM121" s="1063"/>
      <c r="CN121" s="1063"/>
      <c r="CO121" s="1064"/>
      <c r="CP121" s="1072" t="s">
        <v>476</v>
      </c>
      <c r="CQ121" s="1073"/>
      <c r="CR121" s="1073"/>
      <c r="CS121" s="1073"/>
      <c r="CT121" s="1073"/>
      <c r="CU121" s="1073"/>
      <c r="CV121" s="1073"/>
      <c r="CW121" s="1073"/>
      <c r="CX121" s="1073"/>
      <c r="CY121" s="1073"/>
      <c r="CZ121" s="1073"/>
      <c r="DA121" s="1073"/>
      <c r="DB121" s="1073"/>
      <c r="DC121" s="1073"/>
      <c r="DD121" s="1073"/>
      <c r="DE121" s="1073"/>
      <c r="DF121" s="1074"/>
      <c r="DG121" s="971">
        <v>121526</v>
      </c>
      <c r="DH121" s="972"/>
      <c r="DI121" s="972"/>
      <c r="DJ121" s="972"/>
      <c r="DK121" s="972"/>
      <c r="DL121" s="972">
        <v>100577</v>
      </c>
      <c r="DM121" s="972"/>
      <c r="DN121" s="972"/>
      <c r="DO121" s="972"/>
      <c r="DP121" s="972"/>
      <c r="DQ121" s="972">
        <v>75844</v>
      </c>
      <c r="DR121" s="972"/>
      <c r="DS121" s="972"/>
      <c r="DT121" s="972"/>
      <c r="DU121" s="972"/>
      <c r="DV121" s="973">
        <v>2.8</v>
      </c>
      <c r="DW121" s="973"/>
      <c r="DX121" s="973"/>
      <c r="DY121" s="973"/>
      <c r="DZ121" s="974"/>
    </row>
    <row r="122" spans="1:130" s="246" customFormat="1" ht="26.25" customHeight="1">
      <c r="A122" s="1111"/>
      <c r="B122" s="998"/>
      <c r="C122" s="968" t="s">
        <v>452</v>
      </c>
      <c r="D122" s="969"/>
      <c r="E122" s="969"/>
      <c r="F122" s="969"/>
      <c r="G122" s="969"/>
      <c r="H122" s="969"/>
      <c r="I122" s="969"/>
      <c r="J122" s="969"/>
      <c r="K122" s="969"/>
      <c r="L122" s="969"/>
      <c r="M122" s="969"/>
      <c r="N122" s="969"/>
      <c r="O122" s="969"/>
      <c r="P122" s="969"/>
      <c r="Q122" s="969"/>
      <c r="R122" s="969"/>
      <c r="S122" s="969"/>
      <c r="T122" s="969"/>
      <c r="U122" s="969"/>
      <c r="V122" s="969"/>
      <c r="W122" s="969"/>
      <c r="X122" s="969"/>
      <c r="Y122" s="969"/>
      <c r="Z122" s="970"/>
      <c r="AA122" s="1010" t="s">
        <v>138</v>
      </c>
      <c r="AB122" s="1011"/>
      <c r="AC122" s="1011"/>
      <c r="AD122" s="1011"/>
      <c r="AE122" s="1012"/>
      <c r="AF122" s="1013" t="s">
        <v>466</v>
      </c>
      <c r="AG122" s="1011"/>
      <c r="AH122" s="1011"/>
      <c r="AI122" s="1011"/>
      <c r="AJ122" s="1012"/>
      <c r="AK122" s="1013" t="s">
        <v>466</v>
      </c>
      <c r="AL122" s="1011"/>
      <c r="AM122" s="1011"/>
      <c r="AN122" s="1011"/>
      <c r="AO122" s="1012"/>
      <c r="AP122" s="1014" t="s">
        <v>138</v>
      </c>
      <c r="AQ122" s="1015"/>
      <c r="AR122" s="1015"/>
      <c r="AS122" s="1015"/>
      <c r="AT122" s="1016"/>
      <c r="AU122" s="1044"/>
      <c r="AV122" s="1045"/>
      <c r="AW122" s="1045"/>
      <c r="AX122" s="1045"/>
      <c r="AY122" s="1046"/>
      <c r="AZ122" s="1026" t="s">
        <v>477</v>
      </c>
      <c r="BA122" s="1017"/>
      <c r="BB122" s="1017"/>
      <c r="BC122" s="1017"/>
      <c r="BD122" s="1017"/>
      <c r="BE122" s="1017"/>
      <c r="BF122" s="1017"/>
      <c r="BG122" s="1017"/>
      <c r="BH122" s="1017"/>
      <c r="BI122" s="1017"/>
      <c r="BJ122" s="1017"/>
      <c r="BK122" s="1017"/>
      <c r="BL122" s="1017"/>
      <c r="BM122" s="1017"/>
      <c r="BN122" s="1017"/>
      <c r="BO122" s="1017"/>
      <c r="BP122" s="1018"/>
      <c r="BQ122" s="1049">
        <v>3076517</v>
      </c>
      <c r="BR122" s="1050"/>
      <c r="BS122" s="1050"/>
      <c r="BT122" s="1050"/>
      <c r="BU122" s="1050"/>
      <c r="BV122" s="1050">
        <v>2975000</v>
      </c>
      <c r="BW122" s="1050"/>
      <c r="BX122" s="1050"/>
      <c r="BY122" s="1050"/>
      <c r="BZ122" s="1050"/>
      <c r="CA122" s="1050">
        <v>2817820</v>
      </c>
      <c r="CB122" s="1050"/>
      <c r="CC122" s="1050"/>
      <c r="CD122" s="1050"/>
      <c r="CE122" s="1050"/>
      <c r="CF122" s="1070">
        <v>104.2</v>
      </c>
      <c r="CG122" s="1071"/>
      <c r="CH122" s="1071"/>
      <c r="CI122" s="1071"/>
      <c r="CJ122" s="1071"/>
      <c r="CK122" s="1062"/>
      <c r="CL122" s="1063"/>
      <c r="CM122" s="1063"/>
      <c r="CN122" s="1063"/>
      <c r="CO122" s="1064"/>
      <c r="CP122" s="1072"/>
      <c r="CQ122" s="1073"/>
      <c r="CR122" s="1073"/>
      <c r="CS122" s="1073"/>
      <c r="CT122" s="1073"/>
      <c r="CU122" s="1073"/>
      <c r="CV122" s="1073"/>
      <c r="CW122" s="1073"/>
      <c r="CX122" s="1073"/>
      <c r="CY122" s="1073"/>
      <c r="CZ122" s="1073"/>
      <c r="DA122" s="1073"/>
      <c r="DB122" s="1073"/>
      <c r="DC122" s="1073"/>
      <c r="DD122" s="1073"/>
      <c r="DE122" s="1073"/>
      <c r="DF122" s="1074"/>
      <c r="DG122" s="971"/>
      <c r="DH122" s="972"/>
      <c r="DI122" s="972"/>
      <c r="DJ122" s="972"/>
      <c r="DK122" s="972"/>
      <c r="DL122" s="972"/>
      <c r="DM122" s="972"/>
      <c r="DN122" s="972"/>
      <c r="DO122" s="972"/>
      <c r="DP122" s="972"/>
      <c r="DQ122" s="972"/>
      <c r="DR122" s="972"/>
      <c r="DS122" s="972"/>
      <c r="DT122" s="972"/>
      <c r="DU122" s="972"/>
      <c r="DV122" s="973"/>
      <c r="DW122" s="973"/>
      <c r="DX122" s="973"/>
      <c r="DY122" s="973"/>
      <c r="DZ122" s="974"/>
    </row>
    <row r="123" spans="1:130" s="246" customFormat="1" ht="26.25" customHeight="1">
      <c r="A123" s="1111"/>
      <c r="B123" s="998"/>
      <c r="C123" s="968" t="s">
        <v>458</v>
      </c>
      <c r="D123" s="969"/>
      <c r="E123" s="969"/>
      <c r="F123" s="969"/>
      <c r="G123" s="969"/>
      <c r="H123" s="969"/>
      <c r="I123" s="969"/>
      <c r="J123" s="969"/>
      <c r="K123" s="969"/>
      <c r="L123" s="969"/>
      <c r="M123" s="969"/>
      <c r="N123" s="969"/>
      <c r="O123" s="969"/>
      <c r="P123" s="969"/>
      <c r="Q123" s="969"/>
      <c r="R123" s="969"/>
      <c r="S123" s="969"/>
      <c r="T123" s="969"/>
      <c r="U123" s="969"/>
      <c r="V123" s="969"/>
      <c r="W123" s="969"/>
      <c r="X123" s="969"/>
      <c r="Y123" s="969"/>
      <c r="Z123" s="970"/>
      <c r="AA123" s="1010" t="s">
        <v>436</v>
      </c>
      <c r="AB123" s="1011"/>
      <c r="AC123" s="1011"/>
      <c r="AD123" s="1011"/>
      <c r="AE123" s="1012"/>
      <c r="AF123" s="1013" t="s">
        <v>436</v>
      </c>
      <c r="AG123" s="1011"/>
      <c r="AH123" s="1011"/>
      <c r="AI123" s="1011"/>
      <c r="AJ123" s="1012"/>
      <c r="AK123" s="1013" t="s">
        <v>463</v>
      </c>
      <c r="AL123" s="1011"/>
      <c r="AM123" s="1011"/>
      <c r="AN123" s="1011"/>
      <c r="AO123" s="1012"/>
      <c r="AP123" s="1014" t="s">
        <v>436</v>
      </c>
      <c r="AQ123" s="1015"/>
      <c r="AR123" s="1015"/>
      <c r="AS123" s="1015"/>
      <c r="AT123" s="1016"/>
      <c r="AU123" s="1047"/>
      <c r="AV123" s="1048"/>
      <c r="AW123" s="1048"/>
      <c r="AX123" s="1048"/>
      <c r="AY123" s="1048"/>
      <c r="AZ123" s="277" t="s">
        <v>189</v>
      </c>
      <c r="BA123" s="277"/>
      <c r="BB123" s="277"/>
      <c r="BC123" s="277"/>
      <c r="BD123" s="277"/>
      <c r="BE123" s="277"/>
      <c r="BF123" s="277"/>
      <c r="BG123" s="277"/>
      <c r="BH123" s="277"/>
      <c r="BI123" s="277"/>
      <c r="BJ123" s="277"/>
      <c r="BK123" s="277"/>
      <c r="BL123" s="277"/>
      <c r="BM123" s="277"/>
      <c r="BN123" s="277"/>
      <c r="BO123" s="1027" t="s">
        <v>478</v>
      </c>
      <c r="BP123" s="1058"/>
      <c r="BQ123" s="1117">
        <v>5118779</v>
      </c>
      <c r="BR123" s="1118"/>
      <c r="BS123" s="1118"/>
      <c r="BT123" s="1118"/>
      <c r="BU123" s="1118"/>
      <c r="BV123" s="1118">
        <v>5288881</v>
      </c>
      <c r="BW123" s="1118"/>
      <c r="BX123" s="1118"/>
      <c r="BY123" s="1118"/>
      <c r="BZ123" s="1118"/>
      <c r="CA123" s="1118">
        <v>5227272</v>
      </c>
      <c r="CB123" s="1118"/>
      <c r="CC123" s="1118"/>
      <c r="CD123" s="1118"/>
      <c r="CE123" s="1118"/>
      <c r="CF123" s="1051"/>
      <c r="CG123" s="1052"/>
      <c r="CH123" s="1052"/>
      <c r="CI123" s="1052"/>
      <c r="CJ123" s="1053"/>
      <c r="CK123" s="1062"/>
      <c r="CL123" s="1063"/>
      <c r="CM123" s="1063"/>
      <c r="CN123" s="1063"/>
      <c r="CO123" s="1064"/>
      <c r="CP123" s="1072"/>
      <c r="CQ123" s="1073"/>
      <c r="CR123" s="1073"/>
      <c r="CS123" s="1073"/>
      <c r="CT123" s="1073"/>
      <c r="CU123" s="1073"/>
      <c r="CV123" s="1073"/>
      <c r="CW123" s="1073"/>
      <c r="CX123" s="1073"/>
      <c r="CY123" s="1073"/>
      <c r="CZ123" s="1073"/>
      <c r="DA123" s="1073"/>
      <c r="DB123" s="1073"/>
      <c r="DC123" s="1073"/>
      <c r="DD123" s="1073"/>
      <c r="DE123" s="1073"/>
      <c r="DF123" s="1074"/>
      <c r="DG123" s="1010"/>
      <c r="DH123" s="1011"/>
      <c r="DI123" s="1011"/>
      <c r="DJ123" s="1011"/>
      <c r="DK123" s="1012"/>
      <c r="DL123" s="1013"/>
      <c r="DM123" s="1011"/>
      <c r="DN123" s="1011"/>
      <c r="DO123" s="1011"/>
      <c r="DP123" s="1012"/>
      <c r="DQ123" s="1013"/>
      <c r="DR123" s="1011"/>
      <c r="DS123" s="1011"/>
      <c r="DT123" s="1011"/>
      <c r="DU123" s="1012"/>
      <c r="DV123" s="1014"/>
      <c r="DW123" s="1015"/>
      <c r="DX123" s="1015"/>
      <c r="DY123" s="1015"/>
      <c r="DZ123" s="1016"/>
    </row>
    <row r="124" spans="1:130" s="246" customFormat="1" ht="26.25" customHeight="1" thickBot="1">
      <c r="A124" s="1111"/>
      <c r="B124" s="998"/>
      <c r="C124" s="968" t="s">
        <v>461</v>
      </c>
      <c r="D124" s="969"/>
      <c r="E124" s="969"/>
      <c r="F124" s="969"/>
      <c r="G124" s="969"/>
      <c r="H124" s="969"/>
      <c r="I124" s="969"/>
      <c r="J124" s="969"/>
      <c r="K124" s="969"/>
      <c r="L124" s="969"/>
      <c r="M124" s="969"/>
      <c r="N124" s="969"/>
      <c r="O124" s="969"/>
      <c r="P124" s="969"/>
      <c r="Q124" s="969"/>
      <c r="R124" s="969"/>
      <c r="S124" s="969"/>
      <c r="T124" s="969"/>
      <c r="U124" s="969"/>
      <c r="V124" s="969"/>
      <c r="W124" s="969"/>
      <c r="X124" s="969"/>
      <c r="Y124" s="969"/>
      <c r="Z124" s="970"/>
      <c r="AA124" s="1010" t="s">
        <v>465</v>
      </c>
      <c r="AB124" s="1011"/>
      <c r="AC124" s="1011"/>
      <c r="AD124" s="1011"/>
      <c r="AE124" s="1012"/>
      <c r="AF124" s="1013" t="s">
        <v>138</v>
      </c>
      <c r="AG124" s="1011"/>
      <c r="AH124" s="1011"/>
      <c r="AI124" s="1011"/>
      <c r="AJ124" s="1012"/>
      <c r="AK124" s="1013" t="s">
        <v>466</v>
      </c>
      <c r="AL124" s="1011"/>
      <c r="AM124" s="1011"/>
      <c r="AN124" s="1011"/>
      <c r="AO124" s="1012"/>
      <c r="AP124" s="1014" t="s">
        <v>436</v>
      </c>
      <c r="AQ124" s="1015"/>
      <c r="AR124" s="1015"/>
      <c r="AS124" s="1015"/>
      <c r="AT124" s="1016"/>
      <c r="AU124" s="1113" t="s">
        <v>479</v>
      </c>
      <c r="AV124" s="1114"/>
      <c r="AW124" s="1114"/>
      <c r="AX124" s="1114"/>
      <c r="AY124" s="1114"/>
      <c r="AZ124" s="1114"/>
      <c r="BA124" s="1114"/>
      <c r="BB124" s="1114"/>
      <c r="BC124" s="1114"/>
      <c r="BD124" s="1114"/>
      <c r="BE124" s="1114"/>
      <c r="BF124" s="1114"/>
      <c r="BG124" s="1114"/>
      <c r="BH124" s="1114"/>
      <c r="BI124" s="1114"/>
      <c r="BJ124" s="1114"/>
      <c r="BK124" s="1114"/>
      <c r="BL124" s="1114"/>
      <c r="BM124" s="1114"/>
      <c r="BN124" s="1114"/>
      <c r="BO124" s="1114"/>
      <c r="BP124" s="1115"/>
      <c r="BQ124" s="1116" t="s">
        <v>463</v>
      </c>
      <c r="BR124" s="1080"/>
      <c r="BS124" s="1080"/>
      <c r="BT124" s="1080"/>
      <c r="BU124" s="1080"/>
      <c r="BV124" s="1080" t="s">
        <v>435</v>
      </c>
      <c r="BW124" s="1080"/>
      <c r="BX124" s="1080"/>
      <c r="BY124" s="1080"/>
      <c r="BZ124" s="1080"/>
      <c r="CA124" s="1080" t="s">
        <v>465</v>
      </c>
      <c r="CB124" s="1080"/>
      <c r="CC124" s="1080"/>
      <c r="CD124" s="1080"/>
      <c r="CE124" s="1080"/>
      <c r="CF124" s="1081"/>
      <c r="CG124" s="1082"/>
      <c r="CH124" s="1082"/>
      <c r="CI124" s="1082"/>
      <c r="CJ124" s="1083"/>
      <c r="CK124" s="1065"/>
      <c r="CL124" s="1065"/>
      <c r="CM124" s="1065"/>
      <c r="CN124" s="1065"/>
      <c r="CO124" s="1066"/>
      <c r="CP124" s="1072" t="s">
        <v>480</v>
      </c>
      <c r="CQ124" s="1073"/>
      <c r="CR124" s="1073"/>
      <c r="CS124" s="1073"/>
      <c r="CT124" s="1073"/>
      <c r="CU124" s="1073"/>
      <c r="CV124" s="1073"/>
      <c r="CW124" s="1073"/>
      <c r="CX124" s="1073"/>
      <c r="CY124" s="1073"/>
      <c r="CZ124" s="1073"/>
      <c r="DA124" s="1073"/>
      <c r="DB124" s="1073"/>
      <c r="DC124" s="1073"/>
      <c r="DD124" s="1073"/>
      <c r="DE124" s="1073"/>
      <c r="DF124" s="1074"/>
      <c r="DG124" s="1057" t="s">
        <v>435</v>
      </c>
      <c r="DH124" s="1036"/>
      <c r="DI124" s="1036"/>
      <c r="DJ124" s="1036"/>
      <c r="DK124" s="1037"/>
      <c r="DL124" s="1035" t="s">
        <v>439</v>
      </c>
      <c r="DM124" s="1036"/>
      <c r="DN124" s="1036"/>
      <c r="DO124" s="1036"/>
      <c r="DP124" s="1037"/>
      <c r="DQ124" s="1035" t="s">
        <v>463</v>
      </c>
      <c r="DR124" s="1036"/>
      <c r="DS124" s="1036"/>
      <c r="DT124" s="1036"/>
      <c r="DU124" s="1037"/>
      <c r="DV124" s="1038" t="s">
        <v>465</v>
      </c>
      <c r="DW124" s="1039"/>
      <c r="DX124" s="1039"/>
      <c r="DY124" s="1039"/>
      <c r="DZ124" s="1040"/>
    </row>
    <row r="125" spans="1:130" s="246" customFormat="1" ht="26.25" customHeight="1">
      <c r="A125" s="1111"/>
      <c r="B125" s="998"/>
      <c r="C125" s="968" t="s">
        <v>464</v>
      </c>
      <c r="D125" s="969"/>
      <c r="E125" s="969"/>
      <c r="F125" s="969"/>
      <c r="G125" s="969"/>
      <c r="H125" s="969"/>
      <c r="I125" s="969"/>
      <c r="J125" s="969"/>
      <c r="K125" s="969"/>
      <c r="L125" s="969"/>
      <c r="M125" s="969"/>
      <c r="N125" s="969"/>
      <c r="O125" s="969"/>
      <c r="P125" s="969"/>
      <c r="Q125" s="969"/>
      <c r="R125" s="969"/>
      <c r="S125" s="969"/>
      <c r="T125" s="969"/>
      <c r="U125" s="969"/>
      <c r="V125" s="969"/>
      <c r="W125" s="969"/>
      <c r="X125" s="969"/>
      <c r="Y125" s="969"/>
      <c r="Z125" s="970"/>
      <c r="AA125" s="1010" t="s">
        <v>463</v>
      </c>
      <c r="AB125" s="1011"/>
      <c r="AC125" s="1011"/>
      <c r="AD125" s="1011"/>
      <c r="AE125" s="1012"/>
      <c r="AF125" s="1013" t="s">
        <v>435</v>
      </c>
      <c r="AG125" s="1011"/>
      <c r="AH125" s="1011"/>
      <c r="AI125" s="1011"/>
      <c r="AJ125" s="1012"/>
      <c r="AK125" s="1013" t="s">
        <v>436</v>
      </c>
      <c r="AL125" s="1011"/>
      <c r="AM125" s="1011"/>
      <c r="AN125" s="1011"/>
      <c r="AO125" s="1012"/>
      <c r="AP125" s="1014" t="s">
        <v>463</v>
      </c>
      <c r="AQ125" s="1015"/>
      <c r="AR125" s="1015"/>
      <c r="AS125" s="1015"/>
      <c r="AT125" s="1016"/>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075" t="s">
        <v>481</v>
      </c>
      <c r="CL125" s="1060"/>
      <c r="CM125" s="1060"/>
      <c r="CN125" s="1060"/>
      <c r="CO125" s="1061"/>
      <c r="CP125" s="992" t="s">
        <v>482</v>
      </c>
      <c r="CQ125" s="941"/>
      <c r="CR125" s="941"/>
      <c r="CS125" s="941"/>
      <c r="CT125" s="941"/>
      <c r="CU125" s="941"/>
      <c r="CV125" s="941"/>
      <c r="CW125" s="941"/>
      <c r="CX125" s="941"/>
      <c r="CY125" s="941"/>
      <c r="CZ125" s="941"/>
      <c r="DA125" s="941"/>
      <c r="DB125" s="941"/>
      <c r="DC125" s="941"/>
      <c r="DD125" s="941"/>
      <c r="DE125" s="941"/>
      <c r="DF125" s="942"/>
      <c r="DG125" s="978" t="s">
        <v>465</v>
      </c>
      <c r="DH125" s="979"/>
      <c r="DI125" s="979"/>
      <c r="DJ125" s="979"/>
      <c r="DK125" s="979"/>
      <c r="DL125" s="979" t="s">
        <v>439</v>
      </c>
      <c r="DM125" s="979"/>
      <c r="DN125" s="979"/>
      <c r="DO125" s="979"/>
      <c r="DP125" s="979"/>
      <c r="DQ125" s="979" t="s">
        <v>469</v>
      </c>
      <c r="DR125" s="979"/>
      <c r="DS125" s="979"/>
      <c r="DT125" s="979"/>
      <c r="DU125" s="979"/>
      <c r="DV125" s="980" t="s">
        <v>463</v>
      </c>
      <c r="DW125" s="980"/>
      <c r="DX125" s="980"/>
      <c r="DY125" s="980"/>
      <c r="DZ125" s="981"/>
    </row>
    <row r="126" spans="1:130" s="246" customFormat="1" ht="26.25" customHeight="1" thickBot="1">
      <c r="A126" s="1111"/>
      <c r="B126" s="998"/>
      <c r="C126" s="968" t="s">
        <v>468</v>
      </c>
      <c r="D126" s="969"/>
      <c r="E126" s="969"/>
      <c r="F126" s="969"/>
      <c r="G126" s="969"/>
      <c r="H126" s="969"/>
      <c r="I126" s="969"/>
      <c r="J126" s="969"/>
      <c r="K126" s="969"/>
      <c r="L126" s="969"/>
      <c r="M126" s="969"/>
      <c r="N126" s="969"/>
      <c r="O126" s="969"/>
      <c r="P126" s="969"/>
      <c r="Q126" s="969"/>
      <c r="R126" s="969"/>
      <c r="S126" s="969"/>
      <c r="T126" s="969"/>
      <c r="U126" s="969"/>
      <c r="V126" s="969"/>
      <c r="W126" s="969"/>
      <c r="X126" s="969"/>
      <c r="Y126" s="969"/>
      <c r="Z126" s="970"/>
      <c r="AA126" s="1010">
        <v>727</v>
      </c>
      <c r="AB126" s="1011"/>
      <c r="AC126" s="1011"/>
      <c r="AD126" s="1011"/>
      <c r="AE126" s="1012"/>
      <c r="AF126" s="1013">
        <v>721</v>
      </c>
      <c r="AG126" s="1011"/>
      <c r="AH126" s="1011"/>
      <c r="AI126" s="1011"/>
      <c r="AJ126" s="1012"/>
      <c r="AK126" s="1013">
        <v>919</v>
      </c>
      <c r="AL126" s="1011"/>
      <c r="AM126" s="1011"/>
      <c r="AN126" s="1011"/>
      <c r="AO126" s="1012"/>
      <c r="AP126" s="1014">
        <v>0</v>
      </c>
      <c r="AQ126" s="1015"/>
      <c r="AR126" s="1015"/>
      <c r="AS126" s="1015"/>
      <c r="AT126" s="1016"/>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076"/>
      <c r="CL126" s="1063"/>
      <c r="CM126" s="1063"/>
      <c r="CN126" s="1063"/>
      <c r="CO126" s="1064"/>
      <c r="CP126" s="1001" t="s">
        <v>483</v>
      </c>
      <c r="CQ126" s="1002"/>
      <c r="CR126" s="1002"/>
      <c r="CS126" s="1002"/>
      <c r="CT126" s="1002"/>
      <c r="CU126" s="1002"/>
      <c r="CV126" s="1002"/>
      <c r="CW126" s="1002"/>
      <c r="CX126" s="1002"/>
      <c r="CY126" s="1002"/>
      <c r="CZ126" s="1002"/>
      <c r="DA126" s="1002"/>
      <c r="DB126" s="1002"/>
      <c r="DC126" s="1002"/>
      <c r="DD126" s="1002"/>
      <c r="DE126" s="1002"/>
      <c r="DF126" s="1003"/>
      <c r="DG126" s="971" t="s">
        <v>463</v>
      </c>
      <c r="DH126" s="972"/>
      <c r="DI126" s="972"/>
      <c r="DJ126" s="972"/>
      <c r="DK126" s="972"/>
      <c r="DL126" s="972" t="s">
        <v>436</v>
      </c>
      <c r="DM126" s="972"/>
      <c r="DN126" s="972"/>
      <c r="DO126" s="972"/>
      <c r="DP126" s="972"/>
      <c r="DQ126" s="972" t="s">
        <v>436</v>
      </c>
      <c r="DR126" s="972"/>
      <c r="DS126" s="972"/>
      <c r="DT126" s="972"/>
      <c r="DU126" s="972"/>
      <c r="DV126" s="973" t="s">
        <v>463</v>
      </c>
      <c r="DW126" s="973"/>
      <c r="DX126" s="973"/>
      <c r="DY126" s="973"/>
      <c r="DZ126" s="974"/>
    </row>
    <row r="127" spans="1:130" s="246" customFormat="1" ht="26.25" customHeight="1">
      <c r="A127" s="1112"/>
      <c r="B127" s="1000"/>
      <c r="C127" s="1054" t="s">
        <v>484</v>
      </c>
      <c r="D127" s="1055"/>
      <c r="E127" s="1055"/>
      <c r="F127" s="1055"/>
      <c r="G127" s="1055"/>
      <c r="H127" s="1055"/>
      <c r="I127" s="1055"/>
      <c r="J127" s="1055"/>
      <c r="K127" s="1055"/>
      <c r="L127" s="1055"/>
      <c r="M127" s="1055"/>
      <c r="N127" s="1055"/>
      <c r="O127" s="1055"/>
      <c r="P127" s="1055"/>
      <c r="Q127" s="1055"/>
      <c r="R127" s="1055"/>
      <c r="S127" s="1055"/>
      <c r="T127" s="1055"/>
      <c r="U127" s="1055"/>
      <c r="V127" s="1055"/>
      <c r="W127" s="1055"/>
      <c r="X127" s="1055"/>
      <c r="Y127" s="1055"/>
      <c r="Z127" s="1056"/>
      <c r="AA127" s="1010" t="s">
        <v>463</v>
      </c>
      <c r="AB127" s="1011"/>
      <c r="AC127" s="1011"/>
      <c r="AD127" s="1011"/>
      <c r="AE127" s="1012"/>
      <c r="AF127" s="1013" t="s">
        <v>465</v>
      </c>
      <c r="AG127" s="1011"/>
      <c r="AH127" s="1011"/>
      <c r="AI127" s="1011"/>
      <c r="AJ127" s="1012"/>
      <c r="AK127" s="1013" t="s">
        <v>465</v>
      </c>
      <c r="AL127" s="1011"/>
      <c r="AM127" s="1011"/>
      <c r="AN127" s="1011"/>
      <c r="AO127" s="1012"/>
      <c r="AP127" s="1014" t="s">
        <v>469</v>
      </c>
      <c r="AQ127" s="1015"/>
      <c r="AR127" s="1015"/>
      <c r="AS127" s="1015"/>
      <c r="AT127" s="1016"/>
      <c r="AU127" s="282"/>
      <c r="AV127" s="282"/>
      <c r="AW127" s="282"/>
      <c r="AX127" s="1084" t="s">
        <v>485</v>
      </c>
      <c r="AY127" s="1085"/>
      <c r="AZ127" s="1085"/>
      <c r="BA127" s="1085"/>
      <c r="BB127" s="1085"/>
      <c r="BC127" s="1085"/>
      <c r="BD127" s="1085"/>
      <c r="BE127" s="1086"/>
      <c r="BF127" s="1087" t="s">
        <v>486</v>
      </c>
      <c r="BG127" s="1085"/>
      <c r="BH127" s="1085"/>
      <c r="BI127" s="1085"/>
      <c r="BJ127" s="1085"/>
      <c r="BK127" s="1085"/>
      <c r="BL127" s="1086"/>
      <c r="BM127" s="1087" t="s">
        <v>487</v>
      </c>
      <c r="BN127" s="1085"/>
      <c r="BO127" s="1085"/>
      <c r="BP127" s="1085"/>
      <c r="BQ127" s="1085"/>
      <c r="BR127" s="1085"/>
      <c r="BS127" s="1086"/>
      <c r="BT127" s="1087" t="s">
        <v>488</v>
      </c>
      <c r="BU127" s="1085"/>
      <c r="BV127" s="1085"/>
      <c r="BW127" s="1085"/>
      <c r="BX127" s="1085"/>
      <c r="BY127" s="1085"/>
      <c r="BZ127" s="1109"/>
      <c r="CA127" s="282"/>
      <c r="CB127" s="282"/>
      <c r="CC127" s="282"/>
      <c r="CD127" s="283"/>
      <c r="CE127" s="283"/>
      <c r="CF127" s="283"/>
      <c r="CG127" s="280"/>
      <c r="CH127" s="280"/>
      <c r="CI127" s="280"/>
      <c r="CJ127" s="281"/>
      <c r="CK127" s="1076"/>
      <c r="CL127" s="1063"/>
      <c r="CM127" s="1063"/>
      <c r="CN127" s="1063"/>
      <c r="CO127" s="1064"/>
      <c r="CP127" s="1001" t="s">
        <v>489</v>
      </c>
      <c r="CQ127" s="1002"/>
      <c r="CR127" s="1002"/>
      <c r="CS127" s="1002"/>
      <c r="CT127" s="1002"/>
      <c r="CU127" s="1002"/>
      <c r="CV127" s="1002"/>
      <c r="CW127" s="1002"/>
      <c r="CX127" s="1002"/>
      <c r="CY127" s="1002"/>
      <c r="CZ127" s="1002"/>
      <c r="DA127" s="1002"/>
      <c r="DB127" s="1002"/>
      <c r="DC127" s="1002"/>
      <c r="DD127" s="1002"/>
      <c r="DE127" s="1002"/>
      <c r="DF127" s="1003"/>
      <c r="DG127" s="971" t="s">
        <v>436</v>
      </c>
      <c r="DH127" s="972"/>
      <c r="DI127" s="972"/>
      <c r="DJ127" s="972"/>
      <c r="DK127" s="972"/>
      <c r="DL127" s="972" t="s">
        <v>138</v>
      </c>
      <c r="DM127" s="972"/>
      <c r="DN127" s="972"/>
      <c r="DO127" s="972"/>
      <c r="DP127" s="972"/>
      <c r="DQ127" s="972" t="s">
        <v>463</v>
      </c>
      <c r="DR127" s="972"/>
      <c r="DS127" s="972"/>
      <c r="DT127" s="972"/>
      <c r="DU127" s="972"/>
      <c r="DV127" s="973" t="s">
        <v>465</v>
      </c>
      <c r="DW127" s="973"/>
      <c r="DX127" s="973"/>
      <c r="DY127" s="973"/>
      <c r="DZ127" s="974"/>
    </row>
    <row r="128" spans="1:130" s="246" customFormat="1" ht="26.25" customHeight="1" thickBot="1">
      <c r="A128" s="1095" t="s">
        <v>490</v>
      </c>
      <c r="B128" s="1096"/>
      <c r="C128" s="1096"/>
      <c r="D128" s="1096"/>
      <c r="E128" s="1096"/>
      <c r="F128" s="1096"/>
      <c r="G128" s="1096"/>
      <c r="H128" s="1096"/>
      <c r="I128" s="1096"/>
      <c r="J128" s="1096"/>
      <c r="K128" s="1096"/>
      <c r="L128" s="1096"/>
      <c r="M128" s="1096"/>
      <c r="N128" s="1096"/>
      <c r="O128" s="1096"/>
      <c r="P128" s="1096"/>
      <c r="Q128" s="1096"/>
      <c r="R128" s="1096"/>
      <c r="S128" s="1096"/>
      <c r="T128" s="1096"/>
      <c r="U128" s="1096"/>
      <c r="V128" s="1096"/>
      <c r="W128" s="1097" t="s">
        <v>491</v>
      </c>
      <c r="X128" s="1097"/>
      <c r="Y128" s="1097"/>
      <c r="Z128" s="1098"/>
      <c r="AA128" s="1099" t="s">
        <v>436</v>
      </c>
      <c r="AB128" s="1100"/>
      <c r="AC128" s="1100"/>
      <c r="AD128" s="1100"/>
      <c r="AE128" s="1101"/>
      <c r="AF128" s="1102" t="s">
        <v>465</v>
      </c>
      <c r="AG128" s="1100"/>
      <c r="AH128" s="1100"/>
      <c r="AI128" s="1100"/>
      <c r="AJ128" s="1101"/>
      <c r="AK128" s="1102" t="s">
        <v>436</v>
      </c>
      <c r="AL128" s="1100"/>
      <c r="AM128" s="1100"/>
      <c r="AN128" s="1100"/>
      <c r="AO128" s="1101"/>
      <c r="AP128" s="1103"/>
      <c r="AQ128" s="1104"/>
      <c r="AR128" s="1104"/>
      <c r="AS128" s="1104"/>
      <c r="AT128" s="1105"/>
      <c r="AU128" s="282"/>
      <c r="AV128" s="282"/>
      <c r="AW128" s="282"/>
      <c r="AX128" s="940" t="s">
        <v>492</v>
      </c>
      <c r="AY128" s="941"/>
      <c r="AZ128" s="941"/>
      <c r="BA128" s="941"/>
      <c r="BB128" s="941"/>
      <c r="BC128" s="941"/>
      <c r="BD128" s="941"/>
      <c r="BE128" s="942"/>
      <c r="BF128" s="1106" t="s">
        <v>463</v>
      </c>
      <c r="BG128" s="1107"/>
      <c r="BH128" s="1107"/>
      <c r="BI128" s="1107"/>
      <c r="BJ128" s="1107"/>
      <c r="BK128" s="1107"/>
      <c r="BL128" s="1108"/>
      <c r="BM128" s="1106">
        <v>15</v>
      </c>
      <c r="BN128" s="1107"/>
      <c r="BO128" s="1107"/>
      <c r="BP128" s="1107"/>
      <c r="BQ128" s="1107"/>
      <c r="BR128" s="1107"/>
      <c r="BS128" s="1108"/>
      <c r="BT128" s="1106">
        <v>20</v>
      </c>
      <c r="BU128" s="1107"/>
      <c r="BV128" s="1107"/>
      <c r="BW128" s="1107"/>
      <c r="BX128" s="1107"/>
      <c r="BY128" s="1107"/>
      <c r="BZ128" s="1131"/>
      <c r="CA128" s="283"/>
      <c r="CB128" s="283"/>
      <c r="CC128" s="283"/>
      <c r="CD128" s="283"/>
      <c r="CE128" s="283"/>
      <c r="CF128" s="283"/>
      <c r="CG128" s="280"/>
      <c r="CH128" s="280"/>
      <c r="CI128" s="280"/>
      <c r="CJ128" s="281"/>
      <c r="CK128" s="1077"/>
      <c r="CL128" s="1078"/>
      <c r="CM128" s="1078"/>
      <c r="CN128" s="1078"/>
      <c r="CO128" s="1079"/>
      <c r="CP128" s="1088" t="s">
        <v>493</v>
      </c>
      <c r="CQ128" s="1089"/>
      <c r="CR128" s="1089"/>
      <c r="CS128" s="1089"/>
      <c r="CT128" s="1089"/>
      <c r="CU128" s="1089"/>
      <c r="CV128" s="1089"/>
      <c r="CW128" s="1089"/>
      <c r="CX128" s="1089"/>
      <c r="CY128" s="1089"/>
      <c r="CZ128" s="1089"/>
      <c r="DA128" s="1089"/>
      <c r="DB128" s="1089"/>
      <c r="DC128" s="1089"/>
      <c r="DD128" s="1089"/>
      <c r="DE128" s="1089"/>
      <c r="DF128" s="1090"/>
      <c r="DG128" s="1091" t="s">
        <v>463</v>
      </c>
      <c r="DH128" s="1092"/>
      <c r="DI128" s="1092"/>
      <c r="DJ128" s="1092"/>
      <c r="DK128" s="1092"/>
      <c r="DL128" s="1092" t="s">
        <v>463</v>
      </c>
      <c r="DM128" s="1092"/>
      <c r="DN128" s="1092"/>
      <c r="DO128" s="1092"/>
      <c r="DP128" s="1092"/>
      <c r="DQ128" s="1092" t="s">
        <v>138</v>
      </c>
      <c r="DR128" s="1092"/>
      <c r="DS128" s="1092"/>
      <c r="DT128" s="1092"/>
      <c r="DU128" s="1092"/>
      <c r="DV128" s="1093" t="s">
        <v>463</v>
      </c>
      <c r="DW128" s="1093"/>
      <c r="DX128" s="1093"/>
      <c r="DY128" s="1093"/>
      <c r="DZ128" s="1094"/>
    </row>
    <row r="129" spans="1:131" s="246" customFormat="1" ht="26.25" customHeight="1">
      <c r="A129" s="982" t="s">
        <v>107</v>
      </c>
      <c r="B129" s="983"/>
      <c r="C129" s="983"/>
      <c r="D129" s="983"/>
      <c r="E129" s="983"/>
      <c r="F129" s="983"/>
      <c r="G129" s="983"/>
      <c r="H129" s="983"/>
      <c r="I129" s="983"/>
      <c r="J129" s="983"/>
      <c r="K129" s="983"/>
      <c r="L129" s="983"/>
      <c r="M129" s="983"/>
      <c r="N129" s="983"/>
      <c r="O129" s="983"/>
      <c r="P129" s="983"/>
      <c r="Q129" s="983"/>
      <c r="R129" s="983"/>
      <c r="S129" s="983"/>
      <c r="T129" s="983"/>
      <c r="U129" s="983"/>
      <c r="V129" s="983"/>
      <c r="W129" s="1125" t="s">
        <v>494</v>
      </c>
      <c r="X129" s="1126"/>
      <c r="Y129" s="1126"/>
      <c r="Z129" s="1127"/>
      <c r="AA129" s="1010">
        <v>2926340</v>
      </c>
      <c r="AB129" s="1011"/>
      <c r="AC129" s="1011"/>
      <c r="AD129" s="1011"/>
      <c r="AE129" s="1012"/>
      <c r="AF129" s="1013">
        <v>2929587</v>
      </c>
      <c r="AG129" s="1011"/>
      <c r="AH129" s="1011"/>
      <c r="AI129" s="1011"/>
      <c r="AJ129" s="1012"/>
      <c r="AK129" s="1013">
        <v>2965802</v>
      </c>
      <c r="AL129" s="1011"/>
      <c r="AM129" s="1011"/>
      <c r="AN129" s="1011"/>
      <c r="AO129" s="1012"/>
      <c r="AP129" s="1128"/>
      <c r="AQ129" s="1129"/>
      <c r="AR129" s="1129"/>
      <c r="AS129" s="1129"/>
      <c r="AT129" s="1130"/>
      <c r="AU129" s="284"/>
      <c r="AV129" s="284"/>
      <c r="AW129" s="284"/>
      <c r="AX129" s="1119" t="s">
        <v>495</v>
      </c>
      <c r="AY129" s="1002"/>
      <c r="AZ129" s="1002"/>
      <c r="BA129" s="1002"/>
      <c r="BB129" s="1002"/>
      <c r="BC129" s="1002"/>
      <c r="BD129" s="1002"/>
      <c r="BE129" s="1003"/>
      <c r="BF129" s="1120" t="s">
        <v>436</v>
      </c>
      <c r="BG129" s="1121"/>
      <c r="BH129" s="1121"/>
      <c r="BI129" s="1121"/>
      <c r="BJ129" s="1121"/>
      <c r="BK129" s="1121"/>
      <c r="BL129" s="1122"/>
      <c r="BM129" s="1120">
        <v>20</v>
      </c>
      <c r="BN129" s="1121"/>
      <c r="BO129" s="1121"/>
      <c r="BP129" s="1121"/>
      <c r="BQ129" s="1121"/>
      <c r="BR129" s="1121"/>
      <c r="BS129" s="1122"/>
      <c r="BT129" s="1120">
        <v>30</v>
      </c>
      <c r="BU129" s="1123"/>
      <c r="BV129" s="1123"/>
      <c r="BW129" s="1123"/>
      <c r="BX129" s="1123"/>
      <c r="BY129" s="1123"/>
      <c r="BZ129" s="1124"/>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c r="A130" s="982" t="s">
        <v>496</v>
      </c>
      <c r="B130" s="983"/>
      <c r="C130" s="983"/>
      <c r="D130" s="983"/>
      <c r="E130" s="983"/>
      <c r="F130" s="983"/>
      <c r="G130" s="983"/>
      <c r="H130" s="983"/>
      <c r="I130" s="983"/>
      <c r="J130" s="983"/>
      <c r="K130" s="983"/>
      <c r="L130" s="983"/>
      <c r="M130" s="983"/>
      <c r="N130" s="983"/>
      <c r="O130" s="983"/>
      <c r="P130" s="983"/>
      <c r="Q130" s="983"/>
      <c r="R130" s="983"/>
      <c r="S130" s="983"/>
      <c r="T130" s="983"/>
      <c r="U130" s="983"/>
      <c r="V130" s="983"/>
      <c r="W130" s="1125" t="s">
        <v>497</v>
      </c>
      <c r="X130" s="1126"/>
      <c r="Y130" s="1126"/>
      <c r="Z130" s="1127"/>
      <c r="AA130" s="1010">
        <v>266377</v>
      </c>
      <c r="AB130" s="1011"/>
      <c r="AC130" s="1011"/>
      <c r="AD130" s="1011"/>
      <c r="AE130" s="1012"/>
      <c r="AF130" s="1013">
        <v>265602</v>
      </c>
      <c r="AG130" s="1011"/>
      <c r="AH130" s="1011"/>
      <c r="AI130" s="1011"/>
      <c r="AJ130" s="1012"/>
      <c r="AK130" s="1013">
        <v>261562</v>
      </c>
      <c r="AL130" s="1011"/>
      <c r="AM130" s="1011"/>
      <c r="AN130" s="1011"/>
      <c r="AO130" s="1012"/>
      <c r="AP130" s="1128"/>
      <c r="AQ130" s="1129"/>
      <c r="AR130" s="1129"/>
      <c r="AS130" s="1129"/>
      <c r="AT130" s="1130"/>
      <c r="AU130" s="284"/>
      <c r="AV130" s="284"/>
      <c r="AW130" s="284"/>
      <c r="AX130" s="1119" t="s">
        <v>498</v>
      </c>
      <c r="AY130" s="1002"/>
      <c r="AZ130" s="1002"/>
      <c r="BA130" s="1002"/>
      <c r="BB130" s="1002"/>
      <c r="BC130" s="1002"/>
      <c r="BD130" s="1002"/>
      <c r="BE130" s="1003"/>
      <c r="BF130" s="1156">
        <v>5.3</v>
      </c>
      <c r="BG130" s="1157"/>
      <c r="BH130" s="1157"/>
      <c r="BI130" s="1157"/>
      <c r="BJ130" s="1157"/>
      <c r="BK130" s="1157"/>
      <c r="BL130" s="1158"/>
      <c r="BM130" s="1156">
        <v>25</v>
      </c>
      <c r="BN130" s="1157"/>
      <c r="BO130" s="1157"/>
      <c r="BP130" s="1157"/>
      <c r="BQ130" s="1157"/>
      <c r="BR130" s="1157"/>
      <c r="BS130" s="1158"/>
      <c r="BT130" s="1156">
        <v>35</v>
      </c>
      <c r="BU130" s="1159"/>
      <c r="BV130" s="1159"/>
      <c r="BW130" s="1159"/>
      <c r="BX130" s="1159"/>
      <c r="BY130" s="1159"/>
      <c r="BZ130" s="1160"/>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c r="A131" s="1161"/>
      <c r="B131" s="1162"/>
      <c r="C131" s="1162"/>
      <c r="D131" s="1162"/>
      <c r="E131" s="1162"/>
      <c r="F131" s="1162"/>
      <c r="G131" s="1162"/>
      <c r="H131" s="1162"/>
      <c r="I131" s="1162"/>
      <c r="J131" s="1162"/>
      <c r="K131" s="1162"/>
      <c r="L131" s="1162"/>
      <c r="M131" s="1162"/>
      <c r="N131" s="1162"/>
      <c r="O131" s="1162"/>
      <c r="P131" s="1162"/>
      <c r="Q131" s="1162"/>
      <c r="R131" s="1162"/>
      <c r="S131" s="1162"/>
      <c r="T131" s="1162"/>
      <c r="U131" s="1162"/>
      <c r="V131" s="1162"/>
      <c r="W131" s="1163" t="s">
        <v>499</v>
      </c>
      <c r="X131" s="1164"/>
      <c r="Y131" s="1164"/>
      <c r="Z131" s="1165"/>
      <c r="AA131" s="1057">
        <v>2659963</v>
      </c>
      <c r="AB131" s="1036"/>
      <c r="AC131" s="1036"/>
      <c r="AD131" s="1036"/>
      <c r="AE131" s="1037"/>
      <c r="AF131" s="1035">
        <v>2663985</v>
      </c>
      <c r="AG131" s="1036"/>
      <c r="AH131" s="1036"/>
      <c r="AI131" s="1036"/>
      <c r="AJ131" s="1037"/>
      <c r="AK131" s="1035">
        <v>2704240</v>
      </c>
      <c r="AL131" s="1036"/>
      <c r="AM131" s="1036"/>
      <c r="AN131" s="1036"/>
      <c r="AO131" s="1037"/>
      <c r="AP131" s="1166"/>
      <c r="AQ131" s="1167"/>
      <c r="AR131" s="1167"/>
      <c r="AS131" s="1167"/>
      <c r="AT131" s="1168"/>
      <c r="AU131" s="284"/>
      <c r="AV131" s="284"/>
      <c r="AW131" s="284"/>
      <c r="AX131" s="1138" t="s">
        <v>500</v>
      </c>
      <c r="AY131" s="1089"/>
      <c r="AZ131" s="1089"/>
      <c r="BA131" s="1089"/>
      <c r="BB131" s="1089"/>
      <c r="BC131" s="1089"/>
      <c r="BD131" s="1089"/>
      <c r="BE131" s="1090"/>
      <c r="BF131" s="1139" t="s">
        <v>436</v>
      </c>
      <c r="BG131" s="1140"/>
      <c r="BH131" s="1140"/>
      <c r="BI131" s="1140"/>
      <c r="BJ131" s="1140"/>
      <c r="BK131" s="1140"/>
      <c r="BL131" s="1141"/>
      <c r="BM131" s="1139">
        <v>350</v>
      </c>
      <c r="BN131" s="1140"/>
      <c r="BO131" s="1140"/>
      <c r="BP131" s="1140"/>
      <c r="BQ131" s="1140"/>
      <c r="BR131" s="1140"/>
      <c r="BS131" s="1141"/>
      <c r="BT131" s="1142"/>
      <c r="BU131" s="1143"/>
      <c r="BV131" s="1143"/>
      <c r="BW131" s="1143"/>
      <c r="BX131" s="1143"/>
      <c r="BY131" s="1143"/>
      <c r="BZ131" s="1144"/>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c r="A132" s="1145" t="s">
        <v>501</v>
      </c>
      <c r="B132" s="1146"/>
      <c r="C132" s="1146"/>
      <c r="D132" s="1146"/>
      <c r="E132" s="1146"/>
      <c r="F132" s="1146"/>
      <c r="G132" s="1146"/>
      <c r="H132" s="1146"/>
      <c r="I132" s="1146"/>
      <c r="J132" s="1146"/>
      <c r="K132" s="1146"/>
      <c r="L132" s="1146"/>
      <c r="M132" s="1146"/>
      <c r="N132" s="1146"/>
      <c r="O132" s="1146"/>
      <c r="P132" s="1146"/>
      <c r="Q132" s="1146"/>
      <c r="R132" s="1146"/>
      <c r="S132" s="1146"/>
      <c r="T132" s="1146"/>
      <c r="U132" s="1146"/>
      <c r="V132" s="1149" t="s">
        <v>502</v>
      </c>
      <c r="W132" s="1149"/>
      <c r="X132" s="1149"/>
      <c r="Y132" s="1149"/>
      <c r="Z132" s="1150"/>
      <c r="AA132" s="1151">
        <v>4.4834834170000004</v>
      </c>
      <c r="AB132" s="1152"/>
      <c r="AC132" s="1152"/>
      <c r="AD132" s="1152"/>
      <c r="AE132" s="1153"/>
      <c r="AF132" s="1154">
        <v>5.4952261370000004</v>
      </c>
      <c r="AG132" s="1152"/>
      <c r="AH132" s="1152"/>
      <c r="AI132" s="1152"/>
      <c r="AJ132" s="1153"/>
      <c r="AK132" s="1154">
        <v>6.1107372130000002</v>
      </c>
      <c r="AL132" s="1152"/>
      <c r="AM132" s="1152"/>
      <c r="AN132" s="1152"/>
      <c r="AO132" s="1153"/>
      <c r="AP132" s="1051"/>
      <c r="AQ132" s="1052"/>
      <c r="AR132" s="1052"/>
      <c r="AS132" s="1052"/>
      <c r="AT132" s="1155"/>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c r="A133" s="1147"/>
      <c r="B133" s="1148"/>
      <c r="C133" s="1148"/>
      <c r="D133" s="1148"/>
      <c r="E133" s="1148"/>
      <c r="F133" s="1148"/>
      <c r="G133" s="1148"/>
      <c r="H133" s="1148"/>
      <c r="I133" s="1148"/>
      <c r="J133" s="1148"/>
      <c r="K133" s="1148"/>
      <c r="L133" s="1148"/>
      <c r="M133" s="1148"/>
      <c r="N133" s="1148"/>
      <c r="O133" s="1148"/>
      <c r="P133" s="1148"/>
      <c r="Q133" s="1148"/>
      <c r="R133" s="1148"/>
      <c r="S133" s="1148"/>
      <c r="T133" s="1148"/>
      <c r="U133" s="1148"/>
      <c r="V133" s="1132" t="s">
        <v>503</v>
      </c>
      <c r="W133" s="1132"/>
      <c r="X133" s="1132"/>
      <c r="Y133" s="1132"/>
      <c r="Z133" s="1133"/>
      <c r="AA133" s="1134">
        <v>4.3</v>
      </c>
      <c r="AB133" s="1135"/>
      <c r="AC133" s="1135"/>
      <c r="AD133" s="1135"/>
      <c r="AE133" s="1136"/>
      <c r="AF133" s="1134">
        <v>4.7</v>
      </c>
      <c r="AG133" s="1135"/>
      <c r="AH133" s="1135"/>
      <c r="AI133" s="1135"/>
      <c r="AJ133" s="1136"/>
      <c r="AK133" s="1134">
        <v>5.3</v>
      </c>
      <c r="AL133" s="1135"/>
      <c r="AM133" s="1135"/>
      <c r="AN133" s="1135"/>
      <c r="AO133" s="1136"/>
      <c r="AP133" s="1081"/>
      <c r="AQ133" s="1082"/>
      <c r="AR133" s="1082"/>
      <c r="AS133" s="1082"/>
      <c r="AT133" s="1137"/>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4" hidden="1">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sheetData>
  <sheetProtection algorithmName="SHA-512" hashValue="ZZ6fyD11DtP6DmfiFShNxgzHgvUMh6pULoBqbg79zAR2/8i/X+Aa83UzdGfc79tLWZLKl6VHBs08p2rPWxu3RA==" saltValue="DroRVdAO6jF2uc6eD0fbR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cols>
    <col min="1" max="120" width="2.77734375" style="291" customWidth="1"/>
    <col min="121" max="121" width="0" style="290" hidden="1" customWidth="1"/>
    <col min="122" max="16384" width="9" style="290" hidden="1"/>
  </cols>
  <sheetData>
    <row r="1" spans="1:120" ht="13.2">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ht="13.2"/>
    <row r="3" spans="1:120" ht="13.2"/>
    <row r="4" spans="1:120" ht="13.2"/>
    <row r="5" spans="1:120" ht="13.2"/>
    <row r="6" spans="1:120" ht="13.2"/>
    <row r="7" spans="1:120" ht="13.2"/>
    <row r="8" spans="1:120" ht="13.2"/>
    <row r="9" spans="1:120" ht="13.2"/>
    <row r="10" spans="1:120" ht="13.2"/>
    <row r="11" spans="1:120" ht="13.2"/>
    <row r="12" spans="1:120" ht="13.2"/>
    <row r="13" spans="1:120" ht="13.2"/>
    <row r="14" spans="1:120" ht="13.2"/>
    <row r="15" spans="1:120" ht="13.2"/>
    <row r="16" spans="1:120" ht="13.2">
      <c r="DP16" s="290"/>
    </row>
    <row r="17" spans="119:120" ht="13.2">
      <c r="DP17" s="290"/>
    </row>
    <row r="18" spans="119:120" ht="13.2"/>
    <row r="19" spans="119:120" ht="13.2"/>
    <row r="20" spans="119:120" ht="13.2">
      <c r="DO20" s="290"/>
      <c r="DP20" s="290"/>
    </row>
    <row r="21" spans="119:120" ht="13.2">
      <c r="DP21" s="290"/>
    </row>
    <row r="22" spans="119:120" ht="13.2"/>
    <row r="23" spans="119:120" ht="13.2">
      <c r="DO23" s="290"/>
      <c r="DP23" s="290"/>
    </row>
    <row r="24" spans="119:120" ht="13.2">
      <c r="DP24" s="290"/>
    </row>
    <row r="25" spans="119:120" ht="13.2">
      <c r="DP25" s="290"/>
    </row>
    <row r="26" spans="119:120" ht="13.2">
      <c r="DO26" s="290"/>
      <c r="DP26" s="290"/>
    </row>
    <row r="27" spans="119:120" ht="13.2"/>
    <row r="28" spans="119:120" ht="13.2">
      <c r="DO28" s="290"/>
      <c r="DP28" s="290"/>
    </row>
    <row r="29" spans="119:120" ht="13.2">
      <c r="DP29" s="290"/>
    </row>
    <row r="30" spans="119:120" ht="13.2"/>
    <row r="31" spans="119:120" ht="13.2">
      <c r="DO31" s="290"/>
      <c r="DP31" s="290"/>
    </row>
    <row r="32" spans="119:120" ht="13.2"/>
    <row r="33" spans="98:120" ht="13.2">
      <c r="DO33" s="290"/>
      <c r="DP33" s="290"/>
    </row>
    <row r="34" spans="98:120" ht="13.2">
      <c r="DM34" s="290"/>
    </row>
    <row r="35" spans="98:120" ht="13.2">
      <c r="CT35" s="290"/>
      <c r="CU35" s="290"/>
      <c r="CV35" s="290"/>
      <c r="CY35" s="290"/>
      <c r="CZ35" s="290"/>
      <c r="DA35" s="290"/>
      <c r="DD35" s="290"/>
      <c r="DE35" s="290"/>
      <c r="DF35" s="290"/>
      <c r="DI35" s="290"/>
      <c r="DJ35" s="290"/>
      <c r="DK35" s="290"/>
      <c r="DM35" s="290"/>
      <c r="DN35" s="290"/>
      <c r="DO35" s="290"/>
      <c r="DP35" s="290"/>
    </row>
    <row r="36" spans="98:120" ht="13.2"/>
    <row r="37" spans="98:120" ht="13.2">
      <c r="CW37" s="290"/>
      <c r="DB37" s="290"/>
      <c r="DG37" s="290"/>
      <c r="DL37" s="290"/>
      <c r="DP37" s="290"/>
    </row>
    <row r="38" spans="98:120" ht="13.2">
      <c r="CT38" s="290"/>
      <c r="CU38" s="290"/>
      <c r="CV38" s="290"/>
      <c r="CW38" s="290"/>
      <c r="CY38" s="290"/>
      <c r="CZ38" s="290"/>
      <c r="DA38" s="290"/>
      <c r="DB38" s="290"/>
      <c r="DD38" s="290"/>
      <c r="DE38" s="290"/>
      <c r="DF38" s="290"/>
      <c r="DG38" s="290"/>
      <c r="DI38" s="290"/>
      <c r="DJ38" s="290"/>
      <c r="DK38" s="290"/>
      <c r="DL38" s="290"/>
      <c r="DN38" s="290"/>
      <c r="DO38" s="290"/>
      <c r="DP38" s="290"/>
    </row>
    <row r="39" spans="98:120" ht="13.2"/>
    <row r="40" spans="98:120" ht="13.2"/>
    <row r="41" spans="98:120" ht="13.2"/>
    <row r="42" spans="98:120" ht="13.2"/>
    <row r="43" spans="98:120" ht="13.2"/>
    <row r="44" spans="98:120" ht="13.2"/>
    <row r="45" spans="98:120" ht="13.2"/>
    <row r="46" spans="98:120" ht="13.2"/>
    <row r="47" spans="98:120" ht="13.2"/>
    <row r="48" spans="98:120" ht="13.2"/>
    <row r="49" spans="22:120" ht="13.2">
      <c r="DN49" s="290"/>
      <c r="DO49" s="290"/>
      <c r="DP49" s="290"/>
    </row>
    <row r="50" spans="22:120" ht="13.2"/>
    <row r="51" spans="22:120" ht="13.2"/>
    <row r="52" spans="22:120" ht="13.2"/>
    <row r="53" spans="22:120" ht="13.2"/>
    <row r="54" spans="22:120" ht="13.2"/>
    <row r="55" spans="22:120" ht="13.2"/>
    <row r="56" spans="22:120" ht="13.2"/>
    <row r="57" spans="22:120" ht="13.2"/>
    <row r="58" spans="22:120" ht="13.2"/>
    <row r="59" spans="22:120" ht="13.2"/>
    <row r="60" spans="22:120" ht="13.2"/>
    <row r="61" spans="22:120" ht="13.2"/>
    <row r="62" spans="22:120" ht="13.2"/>
    <row r="63" spans="22:120" ht="13.2">
      <c r="W63" s="290"/>
      <c r="CS63" s="290"/>
      <c r="CX63" s="290"/>
      <c r="DC63" s="290"/>
      <c r="DH63" s="290"/>
    </row>
    <row r="64" spans="22:120" ht="13.2">
      <c r="V64" s="290"/>
    </row>
    <row r="65" spans="15:120" ht="13.2">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ht="13.2">
      <c r="Q66" s="290"/>
      <c r="S66" s="290"/>
      <c r="U66" s="290"/>
      <c r="DM66" s="290"/>
    </row>
    <row r="67" spans="15:120" ht="13.2">
      <c r="O67" s="290"/>
      <c r="P67" s="290"/>
      <c r="R67" s="290"/>
      <c r="T67" s="290"/>
      <c r="Y67" s="290"/>
      <c r="CT67" s="290"/>
      <c r="CV67" s="290"/>
      <c r="CW67" s="290"/>
      <c r="CY67" s="290"/>
      <c r="DA67" s="290"/>
      <c r="DB67" s="290"/>
      <c r="DD67" s="290"/>
      <c r="DF67" s="290"/>
      <c r="DG67" s="290"/>
      <c r="DI67" s="290"/>
      <c r="DK67" s="290"/>
      <c r="DL67" s="290"/>
      <c r="DN67" s="290"/>
      <c r="DO67" s="290"/>
      <c r="DP67" s="290"/>
    </row>
    <row r="68" spans="15:120" ht="13.2"/>
    <row r="69" spans="15:120" ht="13.2"/>
    <row r="70" spans="15:120" ht="13.2"/>
    <row r="71" spans="15:120" ht="13.2"/>
    <row r="72" spans="15:120" ht="13.2">
      <c r="DP72" s="290"/>
    </row>
    <row r="73" spans="15:120" ht="13.2">
      <c r="DP73" s="290"/>
    </row>
    <row r="74" spans="15:120" ht="13.2"/>
    <row r="75" spans="15:120" ht="13.2"/>
    <row r="76" spans="15:120" ht="13.2"/>
    <row r="77" spans="15:120" ht="13.2"/>
    <row r="78" spans="15:120" ht="13.2"/>
    <row r="79" spans="15:120" ht="13.2"/>
    <row r="80" spans="15:120" ht="13.2"/>
    <row r="81" spans="97:112" ht="13.2"/>
    <row r="82" spans="97:112" ht="13.2"/>
    <row r="83" spans="97:112" ht="13.2"/>
    <row r="84" spans="97:112" ht="13.2"/>
    <row r="85" spans="97:112" ht="13.2"/>
    <row r="86" spans="97:112" ht="13.2"/>
    <row r="87" spans="97:112" ht="13.2"/>
    <row r="88" spans="97:112" ht="13.2"/>
    <row r="89" spans="97:112" ht="13.2"/>
    <row r="90" spans="97:112" ht="13.2"/>
    <row r="91" spans="97:112" ht="13.2"/>
    <row r="92" spans="97:112" ht="13.2"/>
    <row r="93" spans="97:112" ht="13.2"/>
    <row r="94" spans="97:112" ht="13.2"/>
    <row r="95" spans="97:112" ht="13.2"/>
    <row r="96" spans="97:112" ht="13.2">
      <c r="CS96" s="290"/>
      <c r="CX96" s="290"/>
      <c r="DC96" s="290"/>
      <c r="DH96" s="290"/>
    </row>
    <row r="97" spans="24:120" ht="13.2">
      <c r="CS97" s="290"/>
      <c r="CX97" s="290"/>
      <c r="DC97" s="290"/>
      <c r="DH97" s="290"/>
      <c r="DP97" s="291" t="s">
        <v>504</v>
      </c>
    </row>
    <row r="98" spans="24:120" ht="13.2" hidden="1">
      <c r="CS98" s="290"/>
      <c r="CX98" s="290"/>
      <c r="DC98" s="290"/>
      <c r="DH98" s="290"/>
    </row>
    <row r="99" spans="24:120" ht="13.2" hidden="1">
      <c r="CS99" s="290"/>
      <c r="CX99" s="290"/>
      <c r="DC99" s="290"/>
      <c r="DH99" s="290"/>
    </row>
    <row r="100" spans="24:120" ht="13.2" hidden="1"/>
    <row r="101" spans="24:120" ht="12" hidden="1" customHeight="1">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c r="CU102" s="290"/>
      <c r="CZ102" s="290"/>
      <c r="DE102" s="290"/>
      <c r="DJ102" s="290"/>
      <c r="DM102" s="290"/>
    </row>
    <row r="103" spans="24:120" ht="13.2" hidden="1">
      <c r="CT103" s="290"/>
      <c r="CV103" s="290"/>
      <c r="CW103" s="290"/>
      <c r="CY103" s="290"/>
      <c r="DA103" s="290"/>
      <c r="DB103" s="290"/>
      <c r="DD103" s="290"/>
      <c r="DF103" s="290"/>
      <c r="DG103" s="290"/>
      <c r="DI103" s="290"/>
      <c r="DK103" s="290"/>
      <c r="DL103" s="290"/>
      <c r="DM103" s="290"/>
      <c r="DN103" s="290"/>
      <c r="DO103" s="290"/>
      <c r="DP103" s="290"/>
    </row>
    <row r="104" spans="24:120" ht="13.2" hidden="1">
      <c r="CV104" s="290"/>
      <c r="CW104" s="290"/>
      <c r="DA104" s="290"/>
      <c r="DB104" s="290"/>
      <c r="DF104" s="290"/>
      <c r="DG104" s="290"/>
      <c r="DK104" s="290"/>
      <c r="DL104" s="290"/>
      <c r="DN104" s="290"/>
      <c r="DO104" s="290"/>
      <c r="DP104" s="290"/>
    </row>
    <row r="105" spans="24:120" ht="12.75" hidden="1" customHeight="1"/>
    <row r="106" spans="24:120" ht="13.2" hidden="1"/>
    <row r="107" spans="24:120" ht="13.2" hidden="1"/>
    <row r="108" spans="24:120" ht="13.2" hidden="1"/>
    <row r="109" spans="24:120" ht="13.2" hidden="1"/>
    <row r="110" spans="24:120" ht="13.2" hidden="1"/>
  </sheetData>
  <sheetProtection algorithmName="SHA-512" hashValue="yKcslwOlIGY2kc9cc5UMoyRn5j0R4Plk4vtkpOr7APQKkaqyW62vJn3vSpayDAzsTeRArgf+glSKkn0u+L5MTQ==" saltValue="+g1bHPXZknbx5E1wymi6xw==" spinCount="100000" sheet="1" objects="1" scenarios="1"/>
  <dataConsolidate/>
  <phoneticPr fontId="2"/>
  <printOptions horizontalCentered="1" verticalCentered="1"/>
  <pageMargins left="0" right="0" top="0" bottom="0" header="0" footer="0"/>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cols>
    <col min="1" max="116" width="2.6640625" style="291" customWidth="1"/>
    <col min="117" max="16384" width="9" style="290" hidden="1"/>
  </cols>
  <sheetData>
    <row r="1" spans="2:116" ht="13.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ht="13.2"/>
    <row r="3" spans="2:116" ht="13.2"/>
    <row r="4" spans="2:116" ht="13.2">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ht="13.2">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ht="13.2"/>
    <row r="7" spans="2:116" ht="13.2"/>
    <row r="8" spans="2:116" ht="13.2"/>
    <row r="9" spans="2:116" ht="13.2"/>
    <row r="10" spans="2:116" ht="13.2"/>
    <row r="11" spans="2:116" ht="13.2"/>
    <row r="12" spans="2:116" ht="13.2"/>
    <row r="13" spans="2:116" ht="13.2"/>
    <row r="14" spans="2:116" ht="13.2"/>
    <row r="15" spans="2:116" ht="13.2"/>
    <row r="16" spans="2:116" ht="13.2"/>
    <row r="17" spans="9:116" ht="13.2"/>
    <row r="18" spans="9:116" ht="13.2">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ht="13.2"/>
    <row r="20" spans="9:116" ht="13.2"/>
    <row r="21" spans="9:116" ht="13.2">
      <c r="DL21" s="290"/>
    </row>
    <row r="22" spans="9:116" ht="13.2">
      <c r="DI22" s="290"/>
      <c r="DJ22" s="290"/>
      <c r="DK22" s="290"/>
      <c r="DL22" s="290"/>
    </row>
    <row r="23" spans="9:116" ht="13.2">
      <c r="CY23" s="290"/>
      <c r="CZ23" s="290"/>
      <c r="DA23" s="290"/>
      <c r="DB23" s="290"/>
      <c r="DC23" s="290"/>
      <c r="DD23" s="290"/>
      <c r="DE23" s="290"/>
      <c r="DF23" s="290"/>
      <c r="DG23" s="290"/>
      <c r="DH23" s="290"/>
      <c r="DI23" s="290"/>
      <c r="DJ23" s="290"/>
      <c r="DK23" s="290"/>
      <c r="DL23" s="290"/>
    </row>
    <row r="24" spans="9:116" ht="13.2"/>
    <row r="25" spans="9:116" ht="13.2"/>
    <row r="26" spans="9:116" ht="13.2"/>
    <row r="27" spans="9:116" ht="13.2"/>
    <row r="28" spans="9:116" ht="13.2"/>
    <row r="29" spans="9:116" ht="13.2"/>
    <row r="30" spans="9:116" ht="13.2"/>
    <row r="31" spans="9:116" ht="13.2"/>
    <row r="32" spans="9:116" ht="13.2"/>
    <row r="33" spans="15:116" ht="13.2"/>
    <row r="34" spans="15:116" ht="13.2"/>
    <row r="35" spans="15:116" ht="13.2">
      <c r="CZ35" s="290"/>
      <c r="DA35" s="290"/>
      <c r="DB35" s="290"/>
      <c r="DC35" s="290"/>
      <c r="DD35" s="290"/>
      <c r="DE35" s="290"/>
      <c r="DF35" s="290"/>
      <c r="DG35" s="290"/>
      <c r="DH35" s="290"/>
      <c r="DI35" s="290"/>
      <c r="DJ35" s="290"/>
      <c r="DK35" s="290"/>
      <c r="DL35" s="290"/>
    </row>
    <row r="36" spans="15:116" ht="13.2"/>
    <row r="37" spans="15:116" ht="13.2">
      <c r="DL37" s="290"/>
    </row>
    <row r="38" spans="15:116" ht="13.2">
      <c r="DI38" s="290"/>
      <c r="DJ38" s="290"/>
      <c r="DK38" s="290"/>
      <c r="DL38" s="290"/>
    </row>
    <row r="39" spans="15:116" ht="13.2"/>
    <row r="40" spans="15:116" ht="13.2"/>
    <row r="41" spans="15:116" ht="13.2"/>
    <row r="42" spans="15:116" ht="13.2"/>
    <row r="43" spans="15:116" ht="13.2">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ht="13.2">
      <c r="DL44" s="290"/>
    </row>
    <row r="45" spans="15:116" ht="13.2"/>
    <row r="46" spans="15:116" ht="13.2">
      <c r="DA46" s="290"/>
      <c r="DB46" s="290"/>
      <c r="DC46" s="290"/>
      <c r="DD46" s="290"/>
      <c r="DE46" s="290"/>
      <c r="DF46" s="290"/>
      <c r="DG46" s="290"/>
      <c r="DH46" s="290"/>
      <c r="DI46" s="290"/>
      <c r="DJ46" s="290"/>
      <c r="DK46" s="290"/>
      <c r="DL46" s="290"/>
    </row>
    <row r="47" spans="15:116" ht="13.2"/>
    <row r="48" spans="15:116" ht="13.2"/>
    <row r="49" spans="104:116" ht="13.2"/>
    <row r="50" spans="104:116" ht="13.2">
      <c r="CZ50" s="290"/>
      <c r="DA50" s="290"/>
      <c r="DB50" s="290"/>
      <c r="DC50" s="290"/>
      <c r="DD50" s="290"/>
      <c r="DE50" s="290"/>
      <c r="DF50" s="290"/>
      <c r="DG50" s="290"/>
      <c r="DH50" s="290"/>
      <c r="DI50" s="290"/>
      <c r="DJ50" s="290"/>
      <c r="DK50" s="290"/>
      <c r="DL50" s="290"/>
    </row>
    <row r="51" spans="104:116" ht="13.2"/>
    <row r="52" spans="104:116" ht="13.2"/>
    <row r="53" spans="104:116" ht="13.2">
      <c r="DL53" s="290"/>
    </row>
    <row r="54" spans="104:116" ht="13.2"/>
    <row r="55" spans="104:116" ht="13.2"/>
    <row r="56" spans="104:116" ht="13.2"/>
    <row r="57" spans="104:116" ht="13.2"/>
    <row r="58" spans="104:116" ht="13.2"/>
    <row r="59" spans="104:116" ht="13.2"/>
    <row r="60" spans="104:116" ht="13.2"/>
    <row r="61" spans="104:116" ht="13.2"/>
    <row r="62" spans="104:116" ht="13.2"/>
    <row r="63" spans="104:116" ht="13.2"/>
    <row r="64" spans="104:116" ht="13.2"/>
    <row r="65" spans="107:116" ht="13.2"/>
    <row r="66" spans="107:116" ht="13.2"/>
    <row r="67" spans="107:116" ht="13.2">
      <c r="DC67" s="290"/>
      <c r="DD67" s="290"/>
      <c r="DE67" s="290"/>
      <c r="DF67" s="290"/>
      <c r="DG67" s="290"/>
      <c r="DH67" s="290"/>
      <c r="DI67" s="290"/>
      <c r="DJ67" s="290"/>
      <c r="DK67" s="290"/>
      <c r="DL67" s="290"/>
    </row>
    <row r="68" spans="107:116" ht="13.2"/>
    <row r="69" spans="107:116" ht="13.2"/>
    <row r="70" spans="107:116" ht="13.2"/>
    <row r="71" spans="107:116" ht="13.2"/>
    <row r="72" spans="107:116" ht="13.2"/>
    <row r="73" spans="107:116" ht="13.2"/>
    <row r="74" spans="107:116" ht="13.2"/>
    <row r="75" spans="107:116" ht="13.2"/>
    <row r="76" spans="107:116" ht="13.2"/>
    <row r="77" spans="107:116" ht="13.2"/>
    <row r="78" spans="107:116" ht="13.2"/>
    <row r="79" spans="107:116" ht="13.2"/>
    <row r="80" spans="107:116" ht="13.2"/>
    <row r="81" ht="13.2"/>
    <row r="82" ht="13.2"/>
    <row r="83" ht="13.2"/>
    <row r="84" ht="13.2"/>
    <row r="85" ht="13.2"/>
    <row r="86" ht="13.2"/>
    <row r="87" ht="13.2"/>
    <row r="88" ht="13.2"/>
    <row r="89" ht="13.2"/>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n2kwu36DRGSAioH0aTbZbNRZa5zDFSf0mZPDIpdnMWvh7dtwn/QSuSeL9pIs0R/od6x3AAP5ezKObDYsFFE95A==" saltValue="fVu81rYaBiVnmdUsuTtxpw==" spinCount="100000" sheet="1" objects="1" scenarios="1"/>
  <dataConsolidate/>
  <phoneticPr fontId="2"/>
  <printOptions horizontalCentered="1" verticalCentered="1"/>
  <pageMargins left="0" right="0" top="0" bottom="0" header="0" footer="0"/>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cols>
    <col min="1" max="36" width="2.44140625" style="292" customWidth="1"/>
    <col min="37" max="44" width="17" style="292" customWidth="1"/>
    <col min="45" max="45" width="6.109375" style="299" customWidth="1"/>
    <col min="46" max="46" width="3" style="297" customWidth="1"/>
    <col min="47" max="47" width="19.109375" style="292" hidden="1" customWidth="1"/>
    <col min="48" max="52" width="12.6640625" style="292" hidden="1" customWidth="1"/>
    <col min="53" max="16384" width="8.6640625" style="292" hidden="1"/>
  </cols>
  <sheetData>
    <row r="1" spans="1:46" ht="13.2">
      <c r="AS1" s="293"/>
      <c r="AT1" s="293"/>
    </row>
    <row r="2" spans="1:46" ht="13.2">
      <c r="AS2" s="293"/>
      <c r="AT2" s="293"/>
    </row>
    <row r="3" spans="1:46" ht="13.2">
      <c r="AS3" s="293"/>
      <c r="AT3" s="293"/>
    </row>
    <row r="4" spans="1:46" ht="13.2">
      <c r="AS4" s="293"/>
      <c r="AT4" s="293"/>
    </row>
    <row r="5" spans="1:46" ht="16.2">
      <c r="A5" s="294" t="s">
        <v>505</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ht="13.2">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506</v>
      </c>
      <c r="AL6" s="298"/>
      <c r="AM6" s="298"/>
      <c r="AN6" s="298"/>
      <c r="AO6" s="293"/>
      <c r="AP6" s="293"/>
      <c r="AQ6" s="293"/>
      <c r="AR6" s="293"/>
    </row>
    <row r="7" spans="1:46" ht="13.2">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72" t="s">
        <v>507</v>
      </c>
      <c r="AP7" s="303"/>
      <c r="AQ7" s="304" t="s">
        <v>508</v>
      </c>
      <c r="AR7" s="305"/>
    </row>
    <row r="8" spans="1:46" ht="13.2">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73"/>
      <c r="AP8" s="309" t="s">
        <v>509</v>
      </c>
      <c r="AQ8" s="310" t="s">
        <v>510</v>
      </c>
      <c r="AR8" s="311" t="s">
        <v>511</v>
      </c>
    </row>
    <row r="9" spans="1:46" ht="13.2">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74" t="s">
        <v>512</v>
      </c>
      <c r="AL9" s="1175"/>
      <c r="AM9" s="1175"/>
      <c r="AN9" s="1176"/>
      <c r="AO9" s="312">
        <v>992957</v>
      </c>
      <c r="AP9" s="312">
        <v>135891</v>
      </c>
      <c r="AQ9" s="313">
        <v>137457</v>
      </c>
      <c r="AR9" s="314">
        <v>-1.1000000000000001</v>
      </c>
    </row>
    <row r="10" spans="1:46" ht="13.2">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74" t="s">
        <v>513</v>
      </c>
      <c r="AL10" s="1175"/>
      <c r="AM10" s="1175"/>
      <c r="AN10" s="1176"/>
      <c r="AO10" s="315">
        <v>64203</v>
      </c>
      <c r="AP10" s="315">
        <v>8787</v>
      </c>
      <c r="AQ10" s="316">
        <v>16552</v>
      </c>
      <c r="AR10" s="317">
        <v>-46.9</v>
      </c>
    </row>
    <row r="11" spans="1:46" ht="13.5" customHeight="1">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74" t="s">
        <v>514</v>
      </c>
      <c r="AL11" s="1175"/>
      <c r="AM11" s="1175"/>
      <c r="AN11" s="1176"/>
      <c r="AO11" s="315">
        <v>186394</v>
      </c>
      <c r="AP11" s="315">
        <v>25509</v>
      </c>
      <c r="AQ11" s="316">
        <v>23820</v>
      </c>
      <c r="AR11" s="317">
        <v>7.1</v>
      </c>
    </row>
    <row r="12" spans="1:46" ht="13.5" customHeight="1">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74" t="s">
        <v>515</v>
      </c>
      <c r="AL12" s="1175"/>
      <c r="AM12" s="1175"/>
      <c r="AN12" s="1176"/>
      <c r="AO12" s="315" t="s">
        <v>516</v>
      </c>
      <c r="AP12" s="315" t="s">
        <v>516</v>
      </c>
      <c r="AQ12" s="316">
        <v>3889</v>
      </c>
      <c r="AR12" s="317" t="s">
        <v>516</v>
      </c>
    </row>
    <row r="13" spans="1:46" ht="13.5" customHeight="1">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74" t="s">
        <v>517</v>
      </c>
      <c r="AL13" s="1175"/>
      <c r="AM13" s="1175"/>
      <c r="AN13" s="1176"/>
      <c r="AO13" s="315" t="s">
        <v>516</v>
      </c>
      <c r="AP13" s="315" t="s">
        <v>516</v>
      </c>
      <c r="AQ13" s="316" t="s">
        <v>516</v>
      </c>
      <c r="AR13" s="317" t="s">
        <v>516</v>
      </c>
    </row>
    <row r="14" spans="1:46" ht="13.5" customHeight="1">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74" t="s">
        <v>518</v>
      </c>
      <c r="AL14" s="1175"/>
      <c r="AM14" s="1175"/>
      <c r="AN14" s="1176"/>
      <c r="AO14" s="315">
        <v>35147</v>
      </c>
      <c r="AP14" s="315">
        <v>4810</v>
      </c>
      <c r="AQ14" s="316">
        <v>6581</v>
      </c>
      <c r="AR14" s="317">
        <v>-26.9</v>
      </c>
    </row>
    <row r="15" spans="1:46" ht="13.5" customHeight="1">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74" t="s">
        <v>519</v>
      </c>
      <c r="AL15" s="1175"/>
      <c r="AM15" s="1175"/>
      <c r="AN15" s="1176"/>
      <c r="AO15" s="315">
        <v>10053</v>
      </c>
      <c r="AP15" s="315">
        <v>1376</v>
      </c>
      <c r="AQ15" s="316">
        <v>3467</v>
      </c>
      <c r="AR15" s="317">
        <v>-60.3</v>
      </c>
    </row>
    <row r="16" spans="1:46" ht="13.2">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77" t="s">
        <v>520</v>
      </c>
      <c r="AL16" s="1178"/>
      <c r="AM16" s="1178"/>
      <c r="AN16" s="1179"/>
      <c r="AO16" s="315">
        <v>-109527</v>
      </c>
      <c r="AP16" s="315">
        <v>-14989</v>
      </c>
      <c r="AQ16" s="316">
        <v>-13853</v>
      </c>
      <c r="AR16" s="317">
        <v>8.1999999999999993</v>
      </c>
    </row>
    <row r="17" spans="1:46" ht="13.2">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177" t="s">
        <v>189</v>
      </c>
      <c r="AL17" s="1178"/>
      <c r="AM17" s="1178"/>
      <c r="AN17" s="1179"/>
      <c r="AO17" s="315">
        <v>1179227</v>
      </c>
      <c r="AP17" s="315">
        <v>161383</v>
      </c>
      <c r="AQ17" s="316">
        <v>177914</v>
      </c>
      <c r="AR17" s="317">
        <v>-9.3000000000000007</v>
      </c>
    </row>
    <row r="18" spans="1:46" ht="13.2">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ht="13.2">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521</v>
      </c>
      <c r="AL19" s="293"/>
      <c r="AM19" s="293"/>
      <c r="AN19" s="293"/>
      <c r="AO19" s="293"/>
      <c r="AP19" s="293"/>
      <c r="AQ19" s="293"/>
      <c r="AR19" s="293"/>
    </row>
    <row r="20" spans="1:46" ht="13.2">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522</v>
      </c>
      <c r="AP20" s="323" t="s">
        <v>523</v>
      </c>
      <c r="AQ20" s="324" t="s">
        <v>524</v>
      </c>
      <c r="AR20" s="325"/>
    </row>
    <row r="21" spans="1:46" s="331" customFormat="1" ht="13.2">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69" t="s">
        <v>525</v>
      </c>
      <c r="AL21" s="1170"/>
      <c r="AM21" s="1170"/>
      <c r="AN21" s="1171"/>
      <c r="AO21" s="327">
        <v>15.19</v>
      </c>
      <c r="AP21" s="328">
        <v>15.77</v>
      </c>
      <c r="AQ21" s="329">
        <v>-0.57999999999999996</v>
      </c>
      <c r="AR21" s="298"/>
      <c r="AS21" s="330"/>
      <c r="AT21" s="326"/>
    </row>
    <row r="22" spans="1:46" s="331" customFormat="1" ht="13.2">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69" t="s">
        <v>526</v>
      </c>
      <c r="AL22" s="1170"/>
      <c r="AM22" s="1170"/>
      <c r="AN22" s="1171"/>
      <c r="AO22" s="332">
        <v>102</v>
      </c>
      <c r="AP22" s="333">
        <v>96</v>
      </c>
      <c r="AQ22" s="334">
        <v>6</v>
      </c>
      <c r="AR22" s="318"/>
      <c r="AS22" s="330"/>
      <c r="AT22" s="326"/>
    </row>
    <row r="23" spans="1:46" s="331" customFormat="1" ht="13.2">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ht="13.2">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ht="13.2">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ht="13.2">
      <c r="A26" s="298" t="s">
        <v>527</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ht="13.2">
      <c r="A27" s="339"/>
      <c r="AO27" s="293"/>
      <c r="AP27" s="293"/>
      <c r="AQ27" s="293"/>
      <c r="AR27" s="293"/>
      <c r="AS27" s="293"/>
      <c r="AT27" s="293"/>
    </row>
    <row r="28" spans="1:46" ht="16.2">
      <c r="A28" s="294" t="s">
        <v>528</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ht="13.2">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529</v>
      </c>
      <c r="AL29" s="298"/>
      <c r="AM29" s="298"/>
      <c r="AN29" s="298"/>
      <c r="AO29" s="293"/>
      <c r="AP29" s="293"/>
      <c r="AQ29" s="293"/>
      <c r="AR29" s="293"/>
      <c r="AS29" s="341"/>
    </row>
    <row r="30" spans="1:46" ht="13.2">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72" t="s">
        <v>507</v>
      </c>
      <c r="AP30" s="303"/>
      <c r="AQ30" s="304" t="s">
        <v>508</v>
      </c>
      <c r="AR30" s="305"/>
    </row>
    <row r="31" spans="1:46" ht="13.2">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73"/>
      <c r="AP31" s="309" t="s">
        <v>509</v>
      </c>
      <c r="AQ31" s="310" t="s">
        <v>510</v>
      </c>
      <c r="AR31" s="311" t="s">
        <v>511</v>
      </c>
    </row>
    <row r="32" spans="1:46" ht="27" customHeight="1">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85" t="s">
        <v>530</v>
      </c>
      <c r="AL32" s="1186"/>
      <c r="AM32" s="1186"/>
      <c r="AN32" s="1187"/>
      <c r="AO32" s="342">
        <v>220469</v>
      </c>
      <c r="AP32" s="342">
        <v>30172</v>
      </c>
      <c r="AQ32" s="343">
        <v>107318</v>
      </c>
      <c r="AR32" s="344">
        <v>-71.900000000000006</v>
      </c>
    </row>
    <row r="33" spans="1:46" ht="13.5" customHeight="1">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85" t="s">
        <v>531</v>
      </c>
      <c r="AL33" s="1186"/>
      <c r="AM33" s="1186"/>
      <c r="AN33" s="1187"/>
      <c r="AO33" s="342" t="s">
        <v>516</v>
      </c>
      <c r="AP33" s="342" t="s">
        <v>516</v>
      </c>
      <c r="AQ33" s="343">
        <v>192</v>
      </c>
      <c r="AR33" s="344" t="s">
        <v>516</v>
      </c>
    </row>
    <row r="34" spans="1:46" ht="27" customHeight="1">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85" t="s">
        <v>532</v>
      </c>
      <c r="AL34" s="1186"/>
      <c r="AM34" s="1186"/>
      <c r="AN34" s="1187"/>
      <c r="AO34" s="342" t="s">
        <v>516</v>
      </c>
      <c r="AP34" s="342" t="s">
        <v>516</v>
      </c>
      <c r="AQ34" s="343">
        <v>281</v>
      </c>
      <c r="AR34" s="344" t="s">
        <v>516</v>
      </c>
    </row>
    <row r="35" spans="1:46" ht="27" customHeight="1">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85" t="s">
        <v>533</v>
      </c>
      <c r="AL35" s="1186"/>
      <c r="AM35" s="1186"/>
      <c r="AN35" s="1187"/>
      <c r="AO35" s="342">
        <v>186523</v>
      </c>
      <c r="AP35" s="342">
        <v>25527</v>
      </c>
      <c r="AQ35" s="343">
        <v>22732</v>
      </c>
      <c r="AR35" s="344">
        <v>12.3</v>
      </c>
    </row>
    <row r="36" spans="1:46" ht="27" customHeight="1">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85" t="s">
        <v>534</v>
      </c>
      <c r="AL36" s="1186"/>
      <c r="AM36" s="1186"/>
      <c r="AN36" s="1187"/>
      <c r="AO36" s="342">
        <v>18900</v>
      </c>
      <c r="AP36" s="342">
        <v>2587</v>
      </c>
      <c r="AQ36" s="343">
        <v>3735</v>
      </c>
      <c r="AR36" s="344">
        <v>-30.7</v>
      </c>
    </row>
    <row r="37" spans="1:46" ht="13.5" customHeight="1">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85" t="s">
        <v>535</v>
      </c>
      <c r="AL37" s="1186"/>
      <c r="AM37" s="1186"/>
      <c r="AN37" s="1187"/>
      <c r="AO37" s="342">
        <v>919</v>
      </c>
      <c r="AP37" s="342">
        <v>126</v>
      </c>
      <c r="AQ37" s="343">
        <v>1596</v>
      </c>
      <c r="AR37" s="344">
        <v>-92.1</v>
      </c>
    </row>
    <row r="38" spans="1:46" ht="27" customHeight="1">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88" t="s">
        <v>536</v>
      </c>
      <c r="AL38" s="1189"/>
      <c r="AM38" s="1189"/>
      <c r="AN38" s="1190"/>
      <c r="AO38" s="345" t="s">
        <v>516</v>
      </c>
      <c r="AP38" s="345" t="s">
        <v>516</v>
      </c>
      <c r="AQ38" s="346">
        <v>19</v>
      </c>
      <c r="AR38" s="334" t="s">
        <v>516</v>
      </c>
      <c r="AS38" s="341"/>
    </row>
    <row r="39" spans="1:46" ht="13.2">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88" t="s">
        <v>537</v>
      </c>
      <c r="AL39" s="1189"/>
      <c r="AM39" s="1189"/>
      <c r="AN39" s="1190"/>
      <c r="AO39" s="342" t="s">
        <v>516</v>
      </c>
      <c r="AP39" s="342" t="s">
        <v>516</v>
      </c>
      <c r="AQ39" s="343">
        <v>-5126</v>
      </c>
      <c r="AR39" s="344" t="s">
        <v>516</v>
      </c>
      <c r="AS39" s="341"/>
    </row>
    <row r="40" spans="1:46" ht="27" customHeight="1">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85" t="s">
        <v>538</v>
      </c>
      <c r="AL40" s="1186"/>
      <c r="AM40" s="1186"/>
      <c r="AN40" s="1187"/>
      <c r="AO40" s="342">
        <v>-261562</v>
      </c>
      <c r="AP40" s="342">
        <v>-35796</v>
      </c>
      <c r="AQ40" s="343">
        <v>-92432</v>
      </c>
      <c r="AR40" s="344">
        <v>-61.3</v>
      </c>
      <c r="AS40" s="341"/>
    </row>
    <row r="41" spans="1:46" ht="13.2">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91" t="s">
        <v>301</v>
      </c>
      <c r="AL41" s="1192"/>
      <c r="AM41" s="1192"/>
      <c r="AN41" s="1193"/>
      <c r="AO41" s="342">
        <v>165249</v>
      </c>
      <c r="AP41" s="342">
        <v>22615</v>
      </c>
      <c r="AQ41" s="343">
        <v>38314</v>
      </c>
      <c r="AR41" s="344">
        <v>-41</v>
      </c>
      <c r="AS41" s="341"/>
    </row>
    <row r="42" spans="1:46" ht="13.2">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539</v>
      </c>
      <c r="AL42" s="293"/>
      <c r="AM42" s="293"/>
      <c r="AN42" s="293"/>
      <c r="AO42" s="293"/>
      <c r="AP42" s="293"/>
      <c r="AQ42" s="318"/>
      <c r="AR42" s="318"/>
      <c r="AS42" s="341"/>
    </row>
    <row r="43" spans="1:46" ht="13.2">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ht="13.2">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ht="13.2">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ht="13.2">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c r="A47" s="351" t="s">
        <v>540</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ht="13.2">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541</v>
      </c>
      <c r="AL48" s="352"/>
      <c r="AM48" s="352"/>
      <c r="AN48" s="352"/>
      <c r="AO48" s="352"/>
      <c r="AP48" s="352"/>
      <c r="AQ48" s="353"/>
      <c r="AR48" s="352"/>
    </row>
    <row r="49" spans="1:44" ht="13.5" customHeight="1">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180" t="s">
        <v>507</v>
      </c>
      <c r="AN49" s="1182" t="s">
        <v>542</v>
      </c>
      <c r="AO49" s="1183"/>
      <c r="AP49" s="1183"/>
      <c r="AQ49" s="1183"/>
      <c r="AR49" s="1184"/>
    </row>
    <row r="50" spans="1:44" ht="13.2">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181"/>
      <c r="AN50" s="358" t="s">
        <v>543</v>
      </c>
      <c r="AO50" s="359" t="s">
        <v>544</v>
      </c>
      <c r="AP50" s="360" t="s">
        <v>545</v>
      </c>
      <c r="AQ50" s="361" t="s">
        <v>546</v>
      </c>
      <c r="AR50" s="362" t="s">
        <v>547</v>
      </c>
    </row>
    <row r="51" spans="1:44" ht="13.2">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548</v>
      </c>
      <c r="AL51" s="355"/>
      <c r="AM51" s="363">
        <v>577129</v>
      </c>
      <c r="AN51" s="364">
        <v>74806</v>
      </c>
      <c r="AO51" s="365">
        <v>-0.1</v>
      </c>
      <c r="AP51" s="366">
        <v>175675</v>
      </c>
      <c r="AQ51" s="367">
        <v>0.6</v>
      </c>
      <c r="AR51" s="368">
        <v>-0.7</v>
      </c>
    </row>
    <row r="52" spans="1:44" ht="13.2">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549</v>
      </c>
      <c r="AM52" s="371">
        <v>409495</v>
      </c>
      <c r="AN52" s="372">
        <v>53078</v>
      </c>
      <c r="AO52" s="373">
        <v>-5.5</v>
      </c>
      <c r="AP52" s="374">
        <v>87698</v>
      </c>
      <c r="AQ52" s="375">
        <v>10</v>
      </c>
      <c r="AR52" s="376">
        <v>-15.5</v>
      </c>
    </row>
    <row r="53" spans="1:44" ht="13.2">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550</v>
      </c>
      <c r="AL53" s="355"/>
      <c r="AM53" s="363">
        <v>526399</v>
      </c>
      <c r="AN53" s="364">
        <v>69072</v>
      </c>
      <c r="AO53" s="365">
        <v>-7.7</v>
      </c>
      <c r="AP53" s="366">
        <v>162193</v>
      </c>
      <c r="AQ53" s="367">
        <v>-7.7</v>
      </c>
      <c r="AR53" s="368">
        <v>0</v>
      </c>
    </row>
    <row r="54" spans="1:44" ht="13.2">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549</v>
      </c>
      <c r="AM54" s="371">
        <v>416755</v>
      </c>
      <c r="AN54" s="372">
        <v>54685</v>
      </c>
      <c r="AO54" s="373">
        <v>3</v>
      </c>
      <c r="AP54" s="374">
        <v>79985</v>
      </c>
      <c r="AQ54" s="375">
        <v>-8.8000000000000007</v>
      </c>
      <c r="AR54" s="376">
        <v>11.8</v>
      </c>
    </row>
    <row r="55" spans="1:44" ht="13.2">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551</v>
      </c>
      <c r="AL55" s="355"/>
      <c r="AM55" s="363">
        <v>587986</v>
      </c>
      <c r="AN55" s="364">
        <v>78325</v>
      </c>
      <c r="AO55" s="365">
        <v>13.4</v>
      </c>
      <c r="AP55" s="366">
        <v>168868</v>
      </c>
      <c r="AQ55" s="367">
        <v>4.0999999999999996</v>
      </c>
      <c r="AR55" s="368">
        <v>9.3000000000000007</v>
      </c>
    </row>
    <row r="56" spans="1:44" ht="13.2">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549</v>
      </c>
      <c r="AM56" s="371">
        <v>400927</v>
      </c>
      <c r="AN56" s="372">
        <v>53407</v>
      </c>
      <c r="AO56" s="373">
        <v>-2.2999999999999998</v>
      </c>
      <c r="AP56" s="374">
        <v>79360</v>
      </c>
      <c r="AQ56" s="375">
        <v>-0.8</v>
      </c>
      <c r="AR56" s="376">
        <v>-1.5</v>
      </c>
    </row>
    <row r="57" spans="1:44" ht="13.2">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552</v>
      </c>
      <c r="AL57" s="355"/>
      <c r="AM57" s="363">
        <v>428604</v>
      </c>
      <c r="AN57" s="364">
        <v>57147</v>
      </c>
      <c r="AO57" s="365">
        <v>-27</v>
      </c>
      <c r="AP57" s="366">
        <v>202870</v>
      </c>
      <c r="AQ57" s="367">
        <v>20.100000000000001</v>
      </c>
      <c r="AR57" s="368">
        <v>-47.1</v>
      </c>
    </row>
    <row r="58" spans="1:44" ht="13.2">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549</v>
      </c>
      <c r="AM58" s="371">
        <v>392193</v>
      </c>
      <c r="AN58" s="372">
        <v>52292</v>
      </c>
      <c r="AO58" s="373">
        <v>-2.1</v>
      </c>
      <c r="AP58" s="374">
        <v>79735</v>
      </c>
      <c r="AQ58" s="375">
        <v>0.5</v>
      </c>
      <c r="AR58" s="376">
        <v>-2.6</v>
      </c>
    </row>
    <row r="59" spans="1:44" ht="13.2">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553</v>
      </c>
      <c r="AL59" s="355"/>
      <c r="AM59" s="363">
        <v>541394</v>
      </c>
      <c r="AN59" s="364">
        <v>74093</v>
      </c>
      <c r="AO59" s="365">
        <v>29.7</v>
      </c>
      <c r="AP59" s="366">
        <v>167497</v>
      </c>
      <c r="AQ59" s="367">
        <v>-17.399999999999999</v>
      </c>
      <c r="AR59" s="368">
        <v>47.1</v>
      </c>
    </row>
    <row r="60" spans="1:44" ht="13.2">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549</v>
      </c>
      <c r="AM60" s="371">
        <v>428327</v>
      </c>
      <c r="AN60" s="372">
        <v>58619</v>
      </c>
      <c r="AO60" s="373">
        <v>12.1</v>
      </c>
      <c r="AP60" s="374">
        <v>82571</v>
      </c>
      <c r="AQ60" s="375">
        <v>3.6</v>
      </c>
      <c r="AR60" s="376">
        <v>8.5</v>
      </c>
    </row>
    <row r="61" spans="1:44" ht="13.2">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554</v>
      </c>
      <c r="AL61" s="377"/>
      <c r="AM61" s="378">
        <v>532302</v>
      </c>
      <c r="AN61" s="379">
        <v>70689</v>
      </c>
      <c r="AO61" s="380">
        <v>1.7</v>
      </c>
      <c r="AP61" s="381">
        <v>175421</v>
      </c>
      <c r="AQ61" s="382">
        <v>-0.1</v>
      </c>
      <c r="AR61" s="368">
        <v>1.8</v>
      </c>
    </row>
    <row r="62" spans="1:44" ht="13.2">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549</v>
      </c>
      <c r="AM62" s="371">
        <v>409539</v>
      </c>
      <c r="AN62" s="372">
        <v>54416</v>
      </c>
      <c r="AO62" s="373">
        <v>1</v>
      </c>
      <c r="AP62" s="374">
        <v>81870</v>
      </c>
      <c r="AQ62" s="375">
        <v>0.9</v>
      </c>
      <c r="AR62" s="376">
        <v>0.1</v>
      </c>
    </row>
    <row r="63" spans="1:44" ht="13.2">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ht="13.2">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ht="13.2">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ht="13.2">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c r="AK67" s="293"/>
      <c r="AL67" s="293"/>
      <c r="AM67" s="293"/>
      <c r="AN67" s="293"/>
      <c r="AO67" s="293"/>
      <c r="AP67" s="293"/>
      <c r="AQ67" s="293"/>
      <c r="AR67" s="293"/>
      <c r="AS67" s="293"/>
      <c r="AT67" s="293"/>
    </row>
    <row r="68" spans="1:46" ht="13.5" hidden="1" customHeight="1">
      <c r="AK68" s="293"/>
      <c r="AL68" s="293"/>
      <c r="AM68" s="293"/>
      <c r="AN68" s="293"/>
      <c r="AO68" s="293"/>
      <c r="AP68" s="293"/>
      <c r="AQ68" s="293"/>
      <c r="AR68" s="293"/>
    </row>
    <row r="69" spans="1:46" ht="13.5" hidden="1" customHeight="1">
      <c r="AK69" s="293"/>
      <c r="AL69" s="293"/>
      <c r="AM69" s="293"/>
      <c r="AN69" s="293"/>
      <c r="AO69" s="293"/>
      <c r="AP69" s="293"/>
      <c r="AQ69" s="293"/>
      <c r="AR69" s="293"/>
    </row>
    <row r="70" spans="1:46" ht="13.2" hidden="1">
      <c r="AK70" s="293"/>
      <c r="AL70" s="293"/>
      <c r="AM70" s="293"/>
      <c r="AN70" s="293"/>
      <c r="AO70" s="293"/>
      <c r="AP70" s="293"/>
      <c r="AQ70" s="293"/>
      <c r="AR70" s="293"/>
    </row>
    <row r="71" spans="1:46" ht="13.2" hidden="1">
      <c r="AK71" s="293"/>
      <c r="AL71" s="293"/>
      <c r="AM71" s="293"/>
      <c r="AN71" s="293"/>
      <c r="AO71" s="293"/>
      <c r="AP71" s="293"/>
      <c r="AQ71" s="293"/>
      <c r="AR71" s="293"/>
    </row>
    <row r="72" spans="1:46" ht="13.2" hidden="1">
      <c r="AK72" s="293"/>
      <c r="AL72" s="293"/>
      <c r="AM72" s="293"/>
      <c r="AN72" s="293"/>
      <c r="AO72" s="293"/>
      <c r="AP72" s="293"/>
      <c r="AQ72" s="293"/>
      <c r="AR72" s="293"/>
    </row>
    <row r="73" spans="1:46" ht="13.2" hidden="1">
      <c r="AK73" s="293"/>
      <c r="AL73" s="293"/>
      <c r="AM73" s="293"/>
      <c r="AN73" s="293"/>
      <c r="AO73" s="293"/>
      <c r="AP73" s="293"/>
      <c r="AQ73" s="293"/>
      <c r="AR73" s="293"/>
    </row>
    <row r="74" spans="1:46" ht="13.2" hidden="1"/>
  </sheetData>
  <sheetProtection algorithmName="SHA-512" hashValue="+ORRCGUfqL9Wc3qHTBjPveN1dZz2VsQ7FyDcIOXGL//fzXT5aADV/UsvRy44gllnhnsUF0nh8EsZcDr2n62+tA==" saltValue="TJpqrk+aMBCRdpSeu8dsn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cols>
    <col min="1" max="125" width="2.44140625" style="291" customWidth="1"/>
    <col min="126" max="16384" width="9" style="290" hidden="1"/>
  </cols>
  <sheetData>
    <row r="1" spans="2:125"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ht="13.2">
      <c r="B2" s="290"/>
      <c r="DG2" s="290"/>
    </row>
    <row r="3" spans="2:125" ht="13.2">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ht="13.2"/>
    <row r="5" spans="2:125" ht="13.2"/>
    <row r="6" spans="2:125" ht="13.2"/>
    <row r="7" spans="2:125" ht="13.2"/>
    <row r="8" spans="2:125" ht="13.2"/>
    <row r="9" spans="2:125" ht="13.2">
      <c r="DU9" s="290"/>
    </row>
    <row r="10" spans="2:125" ht="13.2"/>
    <row r="11" spans="2:125" ht="13.2"/>
    <row r="12" spans="2:125" ht="13.2"/>
    <row r="13" spans="2:125" ht="13.2"/>
    <row r="14" spans="2:125" ht="13.2"/>
    <row r="15" spans="2:125" ht="13.2"/>
    <row r="16" spans="2:125" ht="13.2"/>
    <row r="17" spans="125:125" ht="13.2">
      <c r="DU17" s="290"/>
    </row>
    <row r="18" spans="125:125" ht="13.2"/>
    <row r="19" spans="125:125" ht="13.2"/>
    <row r="20" spans="125:125" ht="13.2">
      <c r="DU20" s="290"/>
    </row>
    <row r="21" spans="125:125" ht="13.2">
      <c r="DU21" s="290"/>
    </row>
    <row r="22" spans="125:125" ht="13.2"/>
    <row r="23" spans="125:125" ht="13.2"/>
    <row r="24" spans="125:125" ht="13.2"/>
    <row r="25" spans="125:125" ht="13.2"/>
    <row r="26" spans="125:125" ht="13.2"/>
    <row r="27" spans="125:125" ht="13.2"/>
    <row r="28" spans="125:125" ht="13.2">
      <c r="DU28" s="290"/>
    </row>
    <row r="29" spans="125:125" ht="13.2"/>
    <row r="30" spans="125:125" ht="13.2"/>
    <row r="31" spans="125:125" ht="13.2"/>
    <row r="32" spans="125:125" ht="13.2"/>
    <row r="33" spans="2:125" ht="13.2">
      <c r="B33" s="290"/>
      <c r="G33" s="290"/>
      <c r="I33" s="290"/>
    </row>
    <row r="34" spans="2:125" ht="13.2">
      <c r="C34" s="290"/>
      <c r="P34" s="290"/>
      <c r="DE34" s="290"/>
      <c r="DH34" s="290"/>
    </row>
    <row r="35" spans="2:125" ht="13.2">
      <c r="D35" s="290"/>
      <c r="E35" s="290"/>
      <c r="DG35" s="290"/>
      <c r="DJ35" s="290"/>
      <c r="DP35" s="290"/>
      <c r="DQ35" s="290"/>
      <c r="DR35" s="290"/>
      <c r="DS35" s="290"/>
      <c r="DT35" s="290"/>
      <c r="DU35" s="290"/>
    </row>
    <row r="36" spans="2:125" ht="13.2">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ht="13.2">
      <c r="DU37" s="290"/>
    </row>
    <row r="38" spans="2:125" ht="13.2">
      <c r="DT38" s="290"/>
      <c r="DU38" s="290"/>
    </row>
    <row r="39" spans="2:125" ht="13.2"/>
    <row r="40" spans="2:125" ht="13.2">
      <c r="DH40" s="290"/>
    </row>
    <row r="41" spans="2:125" ht="13.2">
      <c r="DE41" s="290"/>
    </row>
    <row r="42" spans="2:125" ht="13.2">
      <c r="DG42" s="290"/>
      <c r="DJ42" s="290"/>
    </row>
    <row r="43" spans="2:125" ht="13.2">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ht="13.2">
      <c r="DU44" s="290"/>
    </row>
    <row r="45" spans="2:125" ht="13.2"/>
    <row r="46" spans="2:125" ht="13.2"/>
    <row r="47" spans="2:125" ht="13.2"/>
    <row r="48" spans="2:125" ht="13.2">
      <c r="DT48" s="290"/>
      <c r="DU48" s="290"/>
    </row>
    <row r="49" spans="120:125" ht="13.2">
      <c r="DU49" s="290"/>
    </row>
    <row r="50" spans="120:125" ht="13.2">
      <c r="DU50" s="290"/>
    </row>
    <row r="51" spans="120:125" ht="13.2">
      <c r="DP51" s="290"/>
      <c r="DQ51" s="290"/>
      <c r="DR51" s="290"/>
      <c r="DS51" s="290"/>
      <c r="DT51" s="290"/>
      <c r="DU51" s="290"/>
    </row>
    <row r="52" spans="120:125" ht="13.2"/>
    <row r="53" spans="120:125" ht="13.2"/>
    <row r="54" spans="120:125" ht="13.2">
      <c r="DU54" s="290"/>
    </row>
    <row r="55" spans="120:125" ht="13.2"/>
    <row r="56" spans="120:125" ht="13.2"/>
    <row r="57" spans="120:125" ht="13.2"/>
    <row r="58" spans="120:125" ht="13.2">
      <c r="DU58" s="290"/>
    </row>
    <row r="59" spans="120:125" ht="13.2"/>
    <row r="60" spans="120:125" ht="13.2"/>
    <row r="61" spans="120:125" ht="13.2"/>
    <row r="62" spans="120:125" ht="13.2"/>
    <row r="63" spans="120:125" ht="13.2">
      <c r="DU63" s="290"/>
    </row>
    <row r="64" spans="120:125" ht="13.2">
      <c r="DT64" s="290"/>
      <c r="DU64" s="290"/>
    </row>
    <row r="65" spans="123:125" ht="13.2"/>
    <row r="66" spans="123:125" ht="13.2"/>
    <row r="67" spans="123:125" ht="13.2"/>
    <row r="68" spans="123:125" ht="13.2"/>
    <row r="69" spans="123:125" ht="13.2">
      <c r="DS69" s="290"/>
      <c r="DT69" s="290"/>
      <c r="DU69" s="290"/>
    </row>
    <row r="70" spans="123:125" ht="13.2"/>
    <row r="71" spans="123:125" ht="13.2"/>
    <row r="72" spans="123:125" ht="13.2"/>
    <row r="73" spans="123:125" ht="13.2"/>
    <row r="74" spans="123:125" ht="13.2"/>
    <row r="75" spans="123:125" ht="13.2"/>
    <row r="76" spans="123:125" ht="13.2"/>
    <row r="77" spans="123:125" ht="13.2"/>
    <row r="78" spans="123:125" ht="13.2"/>
    <row r="79" spans="123:125" ht="13.2"/>
    <row r="80" spans="123:125" ht="13.2"/>
    <row r="81" spans="116:125" ht="13.2"/>
    <row r="82" spans="116:125" ht="13.2">
      <c r="DL82" s="290"/>
    </row>
    <row r="83" spans="116:125" ht="13.2">
      <c r="DM83" s="290"/>
      <c r="DN83" s="290"/>
      <c r="DO83" s="290"/>
      <c r="DP83" s="290"/>
      <c r="DQ83" s="290"/>
      <c r="DR83" s="290"/>
      <c r="DS83" s="290"/>
      <c r="DT83" s="290"/>
      <c r="DU83" s="290"/>
    </row>
    <row r="84" spans="116:125" ht="13.2"/>
    <row r="85" spans="116:125" ht="13.2"/>
    <row r="86" spans="116:125" ht="13.2"/>
    <row r="87" spans="116:125" ht="13.2"/>
    <row r="88" spans="116:125" ht="13.2">
      <c r="DU88" s="290"/>
    </row>
    <row r="89" spans="116:125" ht="13.2"/>
    <row r="90" spans="116:125" ht="13.2"/>
    <row r="91" spans="116:125" ht="13.2"/>
    <row r="92" spans="116:125" ht="13.5" customHeight="1"/>
    <row r="93" spans="116:125" ht="13.5" customHeight="1"/>
    <row r="94" spans="116:125" ht="13.5" customHeight="1">
      <c r="DS94" s="290"/>
      <c r="DT94" s="290"/>
      <c r="DU94" s="290"/>
    </row>
    <row r="95" spans="116:125" ht="13.5" customHeight="1">
      <c r="DU95" s="290"/>
    </row>
    <row r="96" spans="116:125" ht="13.5" customHeight="1"/>
    <row r="97" spans="124:125" ht="13.5" customHeight="1"/>
    <row r="98" spans="124:125" ht="13.5" customHeight="1"/>
    <row r="99" spans="124:125" ht="13.5" customHeight="1"/>
    <row r="100" spans="124:125" ht="13.5" customHeight="1"/>
    <row r="101" spans="124:125" ht="13.5" customHeight="1">
      <c r="DU101" s="290"/>
    </row>
    <row r="102" spans="124:125" ht="13.5" customHeight="1"/>
    <row r="103" spans="124:125" ht="13.5" customHeight="1"/>
    <row r="104" spans="124:125" ht="13.5" customHeight="1">
      <c r="DT104" s="290"/>
      <c r="DU104" s="29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0" t="s">
        <v>556</v>
      </c>
    </row>
    <row r="117" spans="125:125" ht="13.5" hidden="1" customHeight="1"/>
    <row r="118" spans="125:125" ht="13.5" hidden="1" customHeight="1"/>
    <row r="119" spans="125:125" ht="13.5" hidden="1" customHeight="1"/>
    <row r="120" spans="125:125" ht="13.5" hidden="1" customHeight="1"/>
    <row r="121" spans="125:125" ht="13.5" hidden="1" customHeight="1">
      <c r="DU121" s="29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vCqGZ3+Ex+PCdI/pKJBCJVgDLEfZ2poUAaixANlPgHTNPcsUMDFE7P/UmLCGIs3/DVhB+T1w+oXsFl/D1uyezw==" saltValue="ZJBFjkGP7TCgDQ1seYLyVQ=="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cols>
    <col min="1" max="125" width="2.44140625" style="291" customWidth="1"/>
    <col min="126" max="142" width="0" style="290" hidden="1" customWidth="1"/>
    <col min="143" max="16384" width="9" style="290" hidden="1"/>
  </cols>
  <sheetData>
    <row r="1" spans="1:125" ht="13.5" customHeight="1">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ht="13.2">
      <c r="B2" s="290"/>
      <c r="T2" s="290"/>
    </row>
    <row r="3" spans="1:125" ht="13.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ht="13.2"/>
    <row r="5" spans="1:125" ht="13.2"/>
    <row r="6" spans="1:125" ht="13.2"/>
    <row r="7" spans="1:125" ht="13.2"/>
    <row r="8" spans="1:125" ht="13.2"/>
    <row r="9" spans="1:125" ht="13.2"/>
    <row r="10" spans="1:125" ht="13.2"/>
    <row r="11" spans="1:125" ht="13.2"/>
    <row r="12" spans="1:125" ht="13.2"/>
    <row r="13" spans="1:125" ht="13.2"/>
    <row r="14" spans="1:125" ht="13.2"/>
    <row r="15" spans="1:125" ht="13.2"/>
    <row r="16" spans="1:125" ht="13.2"/>
    <row r="17" ht="13.2"/>
    <row r="18" ht="13.2"/>
    <row r="19" ht="13.2"/>
    <row r="20" ht="13.2"/>
    <row r="21" ht="13.2"/>
    <row r="22" ht="13.2"/>
    <row r="23" ht="13.2"/>
    <row r="24" ht="13.2"/>
    <row r="25" ht="13.2"/>
    <row r="26" ht="13.2"/>
    <row r="27" ht="13.2"/>
    <row r="28" ht="13.2"/>
    <row r="29" ht="13.2"/>
    <row r="30" ht="13.2"/>
    <row r="31" ht="13.2"/>
    <row r="32" ht="13.2"/>
    <row r="33" spans="2:125" ht="13.2">
      <c r="B33" s="290"/>
      <c r="G33" s="290"/>
      <c r="I33" s="290"/>
    </row>
    <row r="34" spans="2:125" ht="13.2">
      <c r="C34" s="290"/>
      <c r="P34" s="290"/>
      <c r="R34" s="290"/>
      <c r="U34" s="290"/>
    </row>
    <row r="35" spans="2:125" ht="13.2">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ht="13.2">
      <c r="F36" s="290"/>
      <c r="H36" s="290"/>
      <c r="J36" s="290"/>
      <c r="K36" s="290"/>
      <c r="L36" s="290"/>
      <c r="M36" s="290"/>
      <c r="N36" s="290"/>
      <c r="O36" s="290"/>
      <c r="Q36" s="290"/>
      <c r="S36" s="290"/>
      <c r="V36" s="290"/>
    </row>
    <row r="37" spans="2:125" ht="13.2"/>
    <row r="38" spans="2:125" ht="13.2"/>
    <row r="39" spans="2:125" ht="13.2"/>
    <row r="40" spans="2:125" ht="13.2">
      <c r="U40" s="290"/>
    </row>
    <row r="41" spans="2:125" ht="13.2">
      <c r="R41" s="290"/>
    </row>
    <row r="42" spans="2:125" ht="13.2">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ht="13.2">
      <c r="Q43" s="290"/>
      <c r="S43" s="290"/>
      <c r="V43" s="290"/>
    </row>
    <row r="44" spans="2:125" ht="13.2"/>
    <row r="45" spans="2:125" ht="13.2"/>
    <row r="46" spans="2:125" ht="13.2"/>
    <row r="47" spans="2:125" ht="13.2"/>
    <row r="48" spans="2:125" ht="13.2"/>
    <row r="49" ht="13.2"/>
    <row r="50" ht="13.2"/>
    <row r="51" ht="13.2"/>
    <row r="52" ht="13.2"/>
    <row r="53" ht="13.2"/>
    <row r="54" ht="13.2"/>
    <row r="55" ht="13.2"/>
    <row r="56" ht="13.2"/>
    <row r="57" ht="13.2"/>
    <row r="58" ht="13.2"/>
    <row r="59" ht="13.2"/>
    <row r="60" ht="13.2"/>
    <row r="61" ht="13.2"/>
    <row r="62" ht="13.2"/>
    <row r="63" ht="13.2"/>
    <row r="64" ht="13.2"/>
    <row r="65" ht="13.2"/>
    <row r="66" ht="13.2"/>
    <row r="67" ht="13.2"/>
    <row r="68" ht="13.2"/>
    <row r="69" ht="13.2"/>
    <row r="70" ht="13.2"/>
    <row r="71" ht="13.2"/>
    <row r="72" ht="13.2"/>
    <row r="73" ht="13.2"/>
    <row r="74" ht="13.2"/>
    <row r="75" ht="13.2"/>
    <row r="76" ht="13.2"/>
    <row r="77" ht="13.2"/>
    <row r="78" ht="13.2"/>
    <row r="79" ht="13.2"/>
    <row r="80" ht="13.2"/>
    <row r="81" ht="13.2"/>
    <row r="82" ht="13.2"/>
    <row r="83" ht="13.2"/>
    <row r="84" ht="13.2"/>
    <row r="85" ht="13.2"/>
    <row r="86" ht="13.2"/>
    <row r="87" ht="13.2"/>
    <row r="88" ht="13.2"/>
    <row r="89" ht="13.2"/>
    <row r="90" ht="13.2"/>
    <row r="91" ht="13.2"/>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1" t="s">
        <v>557</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9wvpQXO6etuTCKU1yJJ76BzOVZzHod+YOzxoyE55IEARvvis1GOEgpGNNgeiAl41wDtr5nVLExJlJmgfxWR62Q==" saltValue="dfMAzKMk5YVyMriZU27/QA=="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cols>
    <col min="1" max="1" width="8.21875" style="1" customWidth="1"/>
    <col min="2" max="16" width="14.6640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558</v>
      </c>
      <c r="G46" s="8" t="s">
        <v>559</v>
      </c>
      <c r="H46" s="8" t="s">
        <v>560</v>
      </c>
      <c r="I46" s="8" t="s">
        <v>561</v>
      </c>
      <c r="J46" s="9" t="s">
        <v>562</v>
      </c>
    </row>
    <row r="47" spans="2:10" ht="57.75" customHeight="1">
      <c r="B47" s="10"/>
      <c r="C47" s="1194" t="s">
        <v>3</v>
      </c>
      <c r="D47" s="1194"/>
      <c r="E47" s="1195"/>
      <c r="F47" s="11">
        <v>19.48</v>
      </c>
      <c r="G47" s="12">
        <v>21.77</v>
      </c>
      <c r="H47" s="12">
        <v>23.46</v>
      </c>
      <c r="I47" s="12">
        <v>24.73</v>
      </c>
      <c r="J47" s="13">
        <v>28.83</v>
      </c>
    </row>
    <row r="48" spans="2:10" ht="57.75" customHeight="1">
      <c r="B48" s="14"/>
      <c r="C48" s="1196" t="s">
        <v>4</v>
      </c>
      <c r="D48" s="1196"/>
      <c r="E48" s="1197"/>
      <c r="F48" s="15">
        <v>10.3</v>
      </c>
      <c r="G48" s="16">
        <v>8.09</v>
      </c>
      <c r="H48" s="16">
        <v>8.0399999999999991</v>
      </c>
      <c r="I48" s="16">
        <v>9.19</v>
      </c>
      <c r="J48" s="17">
        <v>6.73</v>
      </c>
    </row>
    <row r="49" spans="2:10" ht="57.75" customHeight="1" thickBot="1">
      <c r="B49" s="18"/>
      <c r="C49" s="1198" t="s">
        <v>5</v>
      </c>
      <c r="D49" s="1198"/>
      <c r="E49" s="1199"/>
      <c r="F49" s="19" t="s">
        <v>563</v>
      </c>
      <c r="G49" s="20">
        <v>0.68</v>
      </c>
      <c r="H49" s="20">
        <v>1.53</v>
      </c>
      <c r="I49" s="20">
        <v>2.4700000000000002</v>
      </c>
      <c r="J49" s="21">
        <v>2.0499999999999998</v>
      </c>
    </row>
    <row r="50" spans="2:10" ht="13.5" customHeight="1"/>
    <row r="51" spans="2:10" ht="13.5" hidden="1" customHeight="1"/>
    <row r="52" spans="2:10" ht="13.5" hidden="1" customHeight="1"/>
    <row r="53" spans="2:10" ht="13.5" hidden="1" customHeight="1"/>
  </sheetData>
  <sheetProtection algorithmName="SHA-512" hashValue="xnfGum0fXNFE+exDkNpG7pBs2fY4cmSss4qo0Kd4AsDn95dbExb4SFofs7n5j0I59YAaWLu3/RO4iEkA0wsM1Q==" saltValue="XKfBwu7TDKCC69k8ADMMSQ=="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 customHeight="1" zeroHeight="1"/>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558</v>
      </c>
      <c r="G33" s="29" t="s">
        <v>559</v>
      </c>
      <c r="H33" s="29" t="s">
        <v>560</v>
      </c>
      <c r="I33" s="29" t="s">
        <v>561</v>
      </c>
      <c r="J33" s="30" t="s">
        <v>562</v>
      </c>
      <c r="K33" s="22"/>
      <c r="L33" s="22"/>
      <c r="M33" s="22"/>
      <c r="N33" s="22"/>
      <c r="O33" s="22"/>
      <c r="P33" s="22"/>
    </row>
    <row r="34" spans="1:16" ht="39" customHeight="1">
      <c r="A34" s="22"/>
      <c r="B34" s="31"/>
      <c r="C34" s="1206" t="s">
        <v>564</v>
      </c>
      <c r="D34" s="1206"/>
      <c r="E34" s="1207"/>
      <c r="F34" s="32">
        <v>10.29</v>
      </c>
      <c r="G34" s="33">
        <v>8.09</v>
      </c>
      <c r="H34" s="33">
        <v>8.0299999999999994</v>
      </c>
      <c r="I34" s="33">
        <v>9.19</v>
      </c>
      <c r="J34" s="34">
        <v>6.73</v>
      </c>
      <c r="K34" s="22"/>
      <c r="L34" s="22"/>
      <c r="M34" s="22"/>
      <c r="N34" s="22"/>
      <c r="O34" s="22"/>
      <c r="P34" s="22"/>
    </row>
    <row r="35" spans="1:16" ht="39" customHeight="1">
      <c r="A35" s="22"/>
      <c r="B35" s="35"/>
      <c r="C35" s="1200" t="s">
        <v>565</v>
      </c>
      <c r="D35" s="1201"/>
      <c r="E35" s="1202"/>
      <c r="F35" s="36">
        <v>3.28</v>
      </c>
      <c r="G35" s="37">
        <v>1.96</v>
      </c>
      <c r="H35" s="37">
        <v>0.67</v>
      </c>
      <c r="I35" s="37">
        <v>1.1200000000000001</v>
      </c>
      <c r="J35" s="38">
        <v>1.33</v>
      </c>
      <c r="K35" s="22"/>
      <c r="L35" s="22"/>
      <c r="M35" s="22"/>
      <c r="N35" s="22"/>
      <c r="O35" s="22"/>
      <c r="P35" s="22"/>
    </row>
    <row r="36" spans="1:16" ht="39" customHeight="1">
      <c r="A36" s="22"/>
      <c r="B36" s="35"/>
      <c r="C36" s="1200" t="s">
        <v>566</v>
      </c>
      <c r="D36" s="1201"/>
      <c r="E36" s="1202"/>
      <c r="F36" s="36">
        <v>0.87</v>
      </c>
      <c r="G36" s="37">
        <v>0.87</v>
      </c>
      <c r="H36" s="37">
        <v>1.0900000000000001</v>
      </c>
      <c r="I36" s="37">
        <v>0.51</v>
      </c>
      <c r="J36" s="38">
        <v>0.87</v>
      </c>
      <c r="K36" s="22"/>
      <c r="L36" s="22"/>
      <c r="M36" s="22"/>
      <c r="N36" s="22"/>
      <c r="O36" s="22"/>
      <c r="P36" s="22"/>
    </row>
    <row r="37" spans="1:16" ht="39" customHeight="1">
      <c r="A37" s="22"/>
      <c r="B37" s="35"/>
      <c r="C37" s="1200" t="s">
        <v>567</v>
      </c>
      <c r="D37" s="1201"/>
      <c r="E37" s="1202"/>
      <c r="F37" s="36">
        <v>0.01</v>
      </c>
      <c r="G37" s="37">
        <v>0.62</v>
      </c>
      <c r="H37" s="37">
        <v>0.01</v>
      </c>
      <c r="I37" s="37">
        <v>0.01</v>
      </c>
      <c r="J37" s="38">
        <v>0.01</v>
      </c>
      <c r="K37" s="22"/>
      <c r="L37" s="22"/>
      <c r="M37" s="22"/>
      <c r="N37" s="22"/>
      <c r="O37" s="22"/>
      <c r="P37" s="22"/>
    </row>
    <row r="38" spans="1:16" ht="39" customHeight="1">
      <c r="A38" s="22"/>
      <c r="B38" s="35"/>
      <c r="C38" s="1200" t="s">
        <v>568</v>
      </c>
      <c r="D38" s="1201"/>
      <c r="E38" s="1202"/>
      <c r="F38" s="36">
        <v>0</v>
      </c>
      <c r="G38" s="37">
        <v>0.01</v>
      </c>
      <c r="H38" s="37">
        <v>0.01</v>
      </c>
      <c r="I38" s="37">
        <v>0.01</v>
      </c>
      <c r="J38" s="38">
        <v>0.01</v>
      </c>
      <c r="K38" s="22"/>
      <c r="L38" s="22"/>
      <c r="M38" s="22"/>
      <c r="N38" s="22"/>
      <c r="O38" s="22"/>
      <c r="P38" s="22"/>
    </row>
    <row r="39" spans="1:16" ht="39" customHeight="1">
      <c r="A39" s="22"/>
      <c r="B39" s="35"/>
      <c r="C39" s="1200" t="s">
        <v>569</v>
      </c>
      <c r="D39" s="1201"/>
      <c r="E39" s="1202"/>
      <c r="F39" s="36">
        <v>0.02</v>
      </c>
      <c r="G39" s="37">
        <v>0</v>
      </c>
      <c r="H39" s="37">
        <v>7.0000000000000007E-2</v>
      </c>
      <c r="I39" s="37">
        <v>0.05</v>
      </c>
      <c r="J39" s="38">
        <v>0.01</v>
      </c>
      <c r="K39" s="22"/>
      <c r="L39" s="22"/>
      <c r="M39" s="22"/>
      <c r="N39" s="22"/>
      <c r="O39" s="22"/>
      <c r="P39" s="22"/>
    </row>
    <row r="40" spans="1:16" ht="39" customHeight="1">
      <c r="A40" s="22"/>
      <c r="B40" s="35"/>
      <c r="C40" s="1200"/>
      <c r="D40" s="1201"/>
      <c r="E40" s="1202"/>
      <c r="F40" s="36"/>
      <c r="G40" s="37"/>
      <c r="H40" s="37"/>
      <c r="I40" s="37"/>
      <c r="J40" s="38"/>
      <c r="K40" s="22"/>
      <c r="L40" s="22"/>
      <c r="M40" s="22"/>
      <c r="N40" s="22"/>
      <c r="O40" s="22"/>
      <c r="P40" s="22"/>
    </row>
    <row r="41" spans="1:16" ht="39" customHeight="1">
      <c r="A41" s="22"/>
      <c r="B41" s="35"/>
      <c r="C41" s="1200"/>
      <c r="D41" s="1201"/>
      <c r="E41" s="1202"/>
      <c r="F41" s="36"/>
      <c r="G41" s="37"/>
      <c r="H41" s="37"/>
      <c r="I41" s="37"/>
      <c r="J41" s="38"/>
      <c r="K41" s="22"/>
      <c r="L41" s="22"/>
      <c r="M41" s="22"/>
      <c r="N41" s="22"/>
      <c r="O41" s="22"/>
      <c r="P41" s="22"/>
    </row>
    <row r="42" spans="1:16" ht="39" customHeight="1">
      <c r="A42" s="22"/>
      <c r="B42" s="39"/>
      <c r="C42" s="1200" t="s">
        <v>570</v>
      </c>
      <c r="D42" s="1201"/>
      <c r="E42" s="1202"/>
      <c r="F42" s="36" t="s">
        <v>516</v>
      </c>
      <c r="G42" s="37" t="s">
        <v>516</v>
      </c>
      <c r="H42" s="37" t="s">
        <v>516</v>
      </c>
      <c r="I42" s="37" t="s">
        <v>516</v>
      </c>
      <c r="J42" s="38" t="s">
        <v>516</v>
      </c>
      <c r="K42" s="22"/>
      <c r="L42" s="22"/>
      <c r="M42" s="22"/>
      <c r="N42" s="22"/>
      <c r="O42" s="22"/>
      <c r="P42" s="22"/>
    </row>
    <row r="43" spans="1:16" ht="39" customHeight="1" thickBot="1">
      <c r="A43" s="22"/>
      <c r="B43" s="40"/>
      <c r="C43" s="1203" t="s">
        <v>571</v>
      </c>
      <c r="D43" s="1204"/>
      <c r="E43" s="1205"/>
      <c r="F43" s="41" t="s">
        <v>516</v>
      </c>
      <c r="G43" s="42" t="s">
        <v>516</v>
      </c>
      <c r="H43" s="42" t="s">
        <v>516</v>
      </c>
      <c r="I43" s="42" t="s">
        <v>516</v>
      </c>
      <c r="J43" s="43" t="s">
        <v>516</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u7E9hInzLeoTqOnkK6bLVi1FZWpiDscp3bXV1lSrCGj/tno8nfg6VsTgKtz4D4vQWxVcRn1cMwUP/Vp1AbRYQw==" saltValue="Fi0mvXW00ZRKBVcRy+ltB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558</v>
      </c>
      <c r="L44" s="56" t="s">
        <v>559</v>
      </c>
      <c r="M44" s="56" t="s">
        <v>560</v>
      </c>
      <c r="N44" s="56" t="s">
        <v>561</v>
      </c>
      <c r="O44" s="57" t="s">
        <v>562</v>
      </c>
      <c r="P44" s="48"/>
      <c r="Q44" s="48"/>
      <c r="R44" s="48"/>
      <c r="S44" s="48"/>
      <c r="T44" s="48"/>
      <c r="U44" s="48"/>
    </row>
    <row r="45" spans="1:21" ht="30.75" customHeight="1">
      <c r="A45" s="48"/>
      <c r="B45" s="1208" t="s">
        <v>11</v>
      </c>
      <c r="C45" s="1209"/>
      <c r="D45" s="58"/>
      <c r="E45" s="1214" t="s">
        <v>12</v>
      </c>
      <c r="F45" s="1214"/>
      <c r="G45" s="1214"/>
      <c r="H45" s="1214"/>
      <c r="I45" s="1214"/>
      <c r="J45" s="1215"/>
      <c r="K45" s="59">
        <v>215</v>
      </c>
      <c r="L45" s="60">
        <v>201</v>
      </c>
      <c r="M45" s="60">
        <v>200</v>
      </c>
      <c r="N45" s="60">
        <v>214</v>
      </c>
      <c r="O45" s="61">
        <v>220</v>
      </c>
      <c r="P45" s="48"/>
      <c r="Q45" s="48"/>
      <c r="R45" s="48"/>
      <c r="S45" s="48"/>
      <c r="T45" s="48"/>
      <c r="U45" s="48"/>
    </row>
    <row r="46" spans="1:21" ht="30.75" customHeight="1">
      <c r="A46" s="48"/>
      <c r="B46" s="1210"/>
      <c r="C46" s="1211"/>
      <c r="D46" s="62"/>
      <c r="E46" s="1216" t="s">
        <v>13</v>
      </c>
      <c r="F46" s="1216"/>
      <c r="G46" s="1216"/>
      <c r="H46" s="1216"/>
      <c r="I46" s="1216"/>
      <c r="J46" s="1217"/>
      <c r="K46" s="63" t="s">
        <v>516</v>
      </c>
      <c r="L46" s="64" t="s">
        <v>516</v>
      </c>
      <c r="M46" s="64" t="s">
        <v>516</v>
      </c>
      <c r="N46" s="64" t="s">
        <v>516</v>
      </c>
      <c r="O46" s="65" t="s">
        <v>516</v>
      </c>
      <c r="P46" s="48"/>
      <c r="Q46" s="48"/>
      <c r="R46" s="48"/>
      <c r="S46" s="48"/>
      <c r="T46" s="48"/>
      <c r="U46" s="48"/>
    </row>
    <row r="47" spans="1:21" ht="30.75" customHeight="1">
      <c r="A47" s="48"/>
      <c r="B47" s="1210"/>
      <c r="C47" s="1211"/>
      <c r="D47" s="62"/>
      <c r="E47" s="1216" t="s">
        <v>14</v>
      </c>
      <c r="F47" s="1216"/>
      <c r="G47" s="1216"/>
      <c r="H47" s="1216"/>
      <c r="I47" s="1216"/>
      <c r="J47" s="1217"/>
      <c r="K47" s="63" t="s">
        <v>516</v>
      </c>
      <c r="L47" s="64" t="s">
        <v>516</v>
      </c>
      <c r="M47" s="64" t="s">
        <v>516</v>
      </c>
      <c r="N47" s="64" t="s">
        <v>516</v>
      </c>
      <c r="O47" s="65" t="s">
        <v>516</v>
      </c>
      <c r="P47" s="48"/>
      <c r="Q47" s="48"/>
      <c r="R47" s="48"/>
      <c r="S47" s="48"/>
      <c r="T47" s="48"/>
      <c r="U47" s="48"/>
    </row>
    <row r="48" spans="1:21" ht="30.75" customHeight="1">
      <c r="A48" s="48"/>
      <c r="B48" s="1210"/>
      <c r="C48" s="1211"/>
      <c r="D48" s="62"/>
      <c r="E48" s="1216" t="s">
        <v>15</v>
      </c>
      <c r="F48" s="1216"/>
      <c r="G48" s="1216"/>
      <c r="H48" s="1216"/>
      <c r="I48" s="1216"/>
      <c r="J48" s="1217"/>
      <c r="K48" s="63">
        <v>163</v>
      </c>
      <c r="L48" s="64">
        <v>167</v>
      </c>
      <c r="M48" s="64">
        <v>170</v>
      </c>
      <c r="N48" s="64">
        <v>180</v>
      </c>
      <c r="O48" s="65">
        <v>187</v>
      </c>
      <c r="P48" s="48"/>
      <c r="Q48" s="48"/>
      <c r="R48" s="48"/>
      <c r="S48" s="48"/>
      <c r="T48" s="48"/>
      <c r="U48" s="48"/>
    </row>
    <row r="49" spans="1:21" ht="30.75" customHeight="1">
      <c r="A49" s="48"/>
      <c r="B49" s="1210"/>
      <c r="C49" s="1211"/>
      <c r="D49" s="62"/>
      <c r="E49" s="1216" t="s">
        <v>16</v>
      </c>
      <c r="F49" s="1216"/>
      <c r="G49" s="1216"/>
      <c r="H49" s="1216"/>
      <c r="I49" s="1216"/>
      <c r="J49" s="1217"/>
      <c r="K49" s="63">
        <v>12</v>
      </c>
      <c r="L49" s="64">
        <v>13</v>
      </c>
      <c r="M49" s="64">
        <v>14</v>
      </c>
      <c r="N49" s="64">
        <v>17</v>
      </c>
      <c r="O49" s="65">
        <v>19</v>
      </c>
      <c r="P49" s="48"/>
      <c r="Q49" s="48"/>
      <c r="R49" s="48"/>
      <c r="S49" s="48"/>
      <c r="T49" s="48"/>
      <c r="U49" s="48"/>
    </row>
    <row r="50" spans="1:21" ht="30.75" customHeight="1">
      <c r="A50" s="48"/>
      <c r="B50" s="1210"/>
      <c r="C50" s="1211"/>
      <c r="D50" s="62"/>
      <c r="E50" s="1216" t="s">
        <v>17</v>
      </c>
      <c r="F50" s="1216"/>
      <c r="G50" s="1216"/>
      <c r="H50" s="1216"/>
      <c r="I50" s="1216"/>
      <c r="J50" s="1217"/>
      <c r="K50" s="63" t="s">
        <v>516</v>
      </c>
      <c r="L50" s="64">
        <v>1</v>
      </c>
      <c r="M50" s="64">
        <v>1</v>
      </c>
      <c r="N50" s="64">
        <v>1</v>
      </c>
      <c r="O50" s="65">
        <v>1</v>
      </c>
      <c r="P50" s="48"/>
      <c r="Q50" s="48"/>
      <c r="R50" s="48"/>
      <c r="S50" s="48"/>
      <c r="T50" s="48"/>
      <c r="U50" s="48"/>
    </row>
    <row r="51" spans="1:21" ht="30.75" customHeight="1">
      <c r="A51" s="48"/>
      <c r="B51" s="1212"/>
      <c r="C51" s="1213"/>
      <c r="D51" s="66"/>
      <c r="E51" s="1216" t="s">
        <v>18</v>
      </c>
      <c r="F51" s="1216"/>
      <c r="G51" s="1216"/>
      <c r="H51" s="1216"/>
      <c r="I51" s="1216"/>
      <c r="J51" s="1217"/>
      <c r="K51" s="63" t="s">
        <v>516</v>
      </c>
      <c r="L51" s="64" t="s">
        <v>516</v>
      </c>
      <c r="M51" s="64" t="s">
        <v>516</v>
      </c>
      <c r="N51" s="64" t="s">
        <v>516</v>
      </c>
      <c r="O51" s="65" t="s">
        <v>516</v>
      </c>
      <c r="P51" s="48"/>
      <c r="Q51" s="48"/>
      <c r="R51" s="48"/>
      <c r="S51" s="48"/>
      <c r="T51" s="48"/>
      <c r="U51" s="48"/>
    </row>
    <row r="52" spans="1:21" ht="30.75" customHeight="1">
      <c r="A52" s="48"/>
      <c r="B52" s="1218" t="s">
        <v>19</v>
      </c>
      <c r="C52" s="1219"/>
      <c r="D52" s="66"/>
      <c r="E52" s="1216" t="s">
        <v>20</v>
      </c>
      <c r="F52" s="1216"/>
      <c r="G52" s="1216"/>
      <c r="H52" s="1216"/>
      <c r="I52" s="1216"/>
      <c r="J52" s="1217"/>
      <c r="K52" s="63">
        <v>274</v>
      </c>
      <c r="L52" s="64">
        <v>268</v>
      </c>
      <c r="M52" s="64">
        <v>267</v>
      </c>
      <c r="N52" s="64">
        <v>266</v>
      </c>
      <c r="O52" s="65">
        <v>262</v>
      </c>
      <c r="P52" s="48"/>
      <c r="Q52" s="48"/>
      <c r="R52" s="48"/>
      <c r="S52" s="48"/>
      <c r="T52" s="48"/>
      <c r="U52" s="48"/>
    </row>
    <row r="53" spans="1:21" ht="30.75" customHeight="1" thickBot="1">
      <c r="A53" s="48"/>
      <c r="B53" s="1220" t="s">
        <v>21</v>
      </c>
      <c r="C53" s="1221"/>
      <c r="D53" s="67"/>
      <c r="E53" s="1222" t="s">
        <v>22</v>
      </c>
      <c r="F53" s="1222"/>
      <c r="G53" s="1222"/>
      <c r="H53" s="1222"/>
      <c r="I53" s="1222"/>
      <c r="J53" s="1223"/>
      <c r="K53" s="68">
        <v>116</v>
      </c>
      <c r="L53" s="69">
        <v>114</v>
      </c>
      <c r="M53" s="69">
        <v>118</v>
      </c>
      <c r="N53" s="69">
        <v>146</v>
      </c>
      <c r="O53" s="70">
        <v>165</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c r="A56" s="48"/>
      <c r="B56" s="75"/>
      <c r="C56" s="76"/>
      <c r="D56" s="76"/>
      <c r="E56" s="77"/>
      <c r="F56" s="77"/>
      <c r="G56" s="77"/>
      <c r="H56" s="77"/>
      <c r="I56" s="77"/>
      <c r="J56" s="78" t="s">
        <v>2</v>
      </c>
      <c r="K56" s="79" t="s">
        <v>572</v>
      </c>
      <c r="L56" s="80" t="s">
        <v>573</v>
      </c>
      <c r="M56" s="80" t="s">
        <v>574</v>
      </c>
      <c r="N56" s="80" t="s">
        <v>575</v>
      </c>
      <c r="O56" s="81" t="s">
        <v>576</v>
      </c>
      <c r="P56" s="48"/>
      <c r="Q56" s="48"/>
      <c r="R56" s="48"/>
      <c r="S56" s="48"/>
      <c r="T56" s="48"/>
      <c r="U56" s="48"/>
    </row>
    <row r="57" spans="1:21" ht="31.5" customHeight="1">
      <c r="B57" s="1224" t="s">
        <v>25</v>
      </c>
      <c r="C57" s="1225"/>
      <c r="D57" s="1228" t="s">
        <v>26</v>
      </c>
      <c r="E57" s="1229"/>
      <c r="F57" s="1229"/>
      <c r="G57" s="1229"/>
      <c r="H57" s="1229"/>
      <c r="I57" s="1229"/>
      <c r="J57" s="1230"/>
      <c r="K57" s="82" t="s">
        <v>586</v>
      </c>
      <c r="L57" s="83" t="s">
        <v>516</v>
      </c>
      <c r="M57" s="83" t="s">
        <v>516</v>
      </c>
      <c r="N57" s="83" t="s">
        <v>516</v>
      </c>
      <c r="O57" s="84" t="s">
        <v>516</v>
      </c>
    </row>
    <row r="58" spans="1:21" ht="31.5" customHeight="1" thickBot="1">
      <c r="B58" s="1226"/>
      <c r="C58" s="1227"/>
      <c r="D58" s="1231" t="s">
        <v>27</v>
      </c>
      <c r="E58" s="1232"/>
      <c r="F58" s="1232"/>
      <c r="G58" s="1232"/>
      <c r="H58" s="1232"/>
      <c r="I58" s="1232"/>
      <c r="J58" s="1233"/>
      <c r="K58" s="85" t="s">
        <v>586</v>
      </c>
      <c r="L58" s="86" t="s">
        <v>516</v>
      </c>
      <c r="M58" s="86" t="s">
        <v>516</v>
      </c>
      <c r="N58" s="86" t="s">
        <v>516</v>
      </c>
      <c r="O58" s="87" t="s">
        <v>516</v>
      </c>
    </row>
    <row r="59" spans="1:21" ht="24" customHeight="1">
      <c r="B59" s="88"/>
      <c r="C59" s="88"/>
      <c r="D59" s="89" t="s">
        <v>28</v>
      </c>
      <c r="E59" s="90"/>
      <c r="F59" s="90"/>
      <c r="G59" s="90"/>
      <c r="H59" s="90"/>
      <c r="I59" s="90"/>
      <c r="J59" s="90"/>
      <c r="K59" s="90"/>
      <c r="L59" s="90"/>
      <c r="M59" s="90"/>
      <c r="N59" s="90"/>
      <c r="O59" s="90"/>
    </row>
    <row r="60" spans="1:21" ht="24" customHeight="1">
      <c r="B60" s="91"/>
      <c r="C60" s="91"/>
      <c r="D60" s="89" t="s">
        <v>29</v>
      </c>
      <c r="E60" s="90"/>
      <c r="F60" s="90"/>
      <c r="G60" s="90"/>
      <c r="H60" s="90"/>
      <c r="I60" s="90"/>
      <c r="J60" s="90"/>
      <c r="K60" s="90"/>
      <c r="L60" s="90"/>
      <c r="M60" s="90"/>
      <c r="N60" s="90"/>
      <c r="O60" s="90"/>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P1ERzxA2uYZ5qTAmHmCCmdwjO9cPyObF2Ej8DKwPGWKvwRA34ZDHb4lAIBh4Ne6J0kLX2KrxAEJS3JtrDt32wg==" saltValue="H9jAL+jdAgvWD9gibyX0J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cols>
    <col min="1" max="1" width="6.6640625" style="92" customWidth="1"/>
    <col min="2" max="3" width="12.6640625" style="92" customWidth="1"/>
    <col min="4" max="4" width="11.6640625" style="92" customWidth="1"/>
    <col min="5" max="8" width="10.33203125" style="92" customWidth="1"/>
    <col min="9" max="13" width="16.33203125" style="92" customWidth="1"/>
    <col min="14" max="19" width="12.6640625" style="92" customWidth="1"/>
    <col min="20" max="16384" width="0" style="9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3" t="s">
        <v>9</v>
      </c>
    </row>
    <row r="40" spans="2:13" ht="27.75" customHeight="1" thickBot="1">
      <c r="B40" s="94" t="s">
        <v>10</v>
      </c>
      <c r="C40" s="95"/>
      <c r="D40" s="95"/>
      <c r="E40" s="96"/>
      <c r="F40" s="96"/>
      <c r="G40" s="96"/>
      <c r="H40" s="97" t="s">
        <v>2</v>
      </c>
      <c r="I40" s="98" t="s">
        <v>558</v>
      </c>
      <c r="J40" s="99" t="s">
        <v>559</v>
      </c>
      <c r="K40" s="99" t="s">
        <v>560</v>
      </c>
      <c r="L40" s="99" t="s">
        <v>561</v>
      </c>
      <c r="M40" s="100" t="s">
        <v>562</v>
      </c>
    </row>
    <row r="41" spans="2:13" ht="27.75" customHeight="1">
      <c r="B41" s="1234" t="s">
        <v>30</v>
      </c>
      <c r="C41" s="1235"/>
      <c r="D41" s="101"/>
      <c r="E41" s="1240" t="s">
        <v>31</v>
      </c>
      <c r="F41" s="1240"/>
      <c r="G41" s="1240"/>
      <c r="H41" s="1241"/>
      <c r="I41" s="102">
        <v>2433</v>
      </c>
      <c r="J41" s="103">
        <v>2415</v>
      </c>
      <c r="K41" s="103">
        <v>2552</v>
      </c>
      <c r="L41" s="103">
        <v>2510</v>
      </c>
      <c r="M41" s="104">
        <v>2475</v>
      </c>
    </row>
    <row r="42" spans="2:13" ht="27.75" customHeight="1">
      <c r="B42" s="1236"/>
      <c r="C42" s="1237"/>
      <c r="D42" s="105"/>
      <c r="E42" s="1242" t="s">
        <v>32</v>
      </c>
      <c r="F42" s="1242"/>
      <c r="G42" s="1242"/>
      <c r="H42" s="1243"/>
      <c r="I42" s="106">
        <v>0</v>
      </c>
      <c r="J42" s="107" t="s">
        <v>516</v>
      </c>
      <c r="K42" s="107" t="s">
        <v>516</v>
      </c>
      <c r="L42" s="107" t="s">
        <v>516</v>
      </c>
      <c r="M42" s="108" t="s">
        <v>516</v>
      </c>
    </row>
    <row r="43" spans="2:13" ht="27.75" customHeight="1">
      <c r="B43" s="1236"/>
      <c r="C43" s="1237"/>
      <c r="D43" s="105"/>
      <c r="E43" s="1242" t="s">
        <v>33</v>
      </c>
      <c r="F43" s="1242"/>
      <c r="G43" s="1242"/>
      <c r="H43" s="1243"/>
      <c r="I43" s="106">
        <v>1552</v>
      </c>
      <c r="J43" s="107">
        <v>1465</v>
      </c>
      <c r="K43" s="107">
        <v>1455</v>
      </c>
      <c r="L43" s="107">
        <v>1377</v>
      </c>
      <c r="M43" s="108">
        <v>1254</v>
      </c>
    </row>
    <row r="44" spans="2:13" ht="27.75" customHeight="1">
      <c r="B44" s="1236"/>
      <c r="C44" s="1237"/>
      <c r="D44" s="105"/>
      <c r="E44" s="1242" t="s">
        <v>34</v>
      </c>
      <c r="F44" s="1242"/>
      <c r="G44" s="1242"/>
      <c r="H44" s="1243"/>
      <c r="I44" s="106">
        <v>74</v>
      </c>
      <c r="J44" s="107">
        <v>108</v>
      </c>
      <c r="K44" s="107">
        <v>132</v>
      </c>
      <c r="L44" s="107">
        <v>163</v>
      </c>
      <c r="M44" s="108">
        <v>153</v>
      </c>
    </row>
    <row r="45" spans="2:13" ht="27.75" customHeight="1">
      <c r="B45" s="1236"/>
      <c r="C45" s="1237"/>
      <c r="D45" s="105"/>
      <c r="E45" s="1242" t="s">
        <v>35</v>
      </c>
      <c r="F45" s="1242"/>
      <c r="G45" s="1242"/>
      <c r="H45" s="1243"/>
      <c r="I45" s="106">
        <v>225</v>
      </c>
      <c r="J45" s="107">
        <v>209</v>
      </c>
      <c r="K45" s="107">
        <v>175</v>
      </c>
      <c r="L45" s="107">
        <v>132</v>
      </c>
      <c r="M45" s="108">
        <v>101</v>
      </c>
    </row>
    <row r="46" spans="2:13" ht="27.75" customHeight="1">
      <c r="B46" s="1236"/>
      <c r="C46" s="1237"/>
      <c r="D46" s="109"/>
      <c r="E46" s="1242" t="s">
        <v>36</v>
      </c>
      <c r="F46" s="1242"/>
      <c r="G46" s="1242"/>
      <c r="H46" s="1243"/>
      <c r="I46" s="106" t="s">
        <v>516</v>
      </c>
      <c r="J46" s="107" t="s">
        <v>516</v>
      </c>
      <c r="K46" s="107" t="s">
        <v>516</v>
      </c>
      <c r="L46" s="107" t="s">
        <v>516</v>
      </c>
      <c r="M46" s="108" t="s">
        <v>516</v>
      </c>
    </row>
    <row r="47" spans="2:13" ht="27.75" customHeight="1">
      <c r="B47" s="1236"/>
      <c r="C47" s="1237"/>
      <c r="D47" s="110"/>
      <c r="E47" s="1244" t="s">
        <v>37</v>
      </c>
      <c r="F47" s="1245"/>
      <c r="G47" s="1245"/>
      <c r="H47" s="1246"/>
      <c r="I47" s="106" t="s">
        <v>516</v>
      </c>
      <c r="J47" s="107" t="s">
        <v>516</v>
      </c>
      <c r="K47" s="107" t="s">
        <v>516</v>
      </c>
      <c r="L47" s="107" t="s">
        <v>516</v>
      </c>
      <c r="M47" s="108" t="s">
        <v>516</v>
      </c>
    </row>
    <row r="48" spans="2:13" ht="27.75" customHeight="1">
      <c r="B48" s="1236"/>
      <c r="C48" s="1237"/>
      <c r="D48" s="105"/>
      <c r="E48" s="1242" t="s">
        <v>38</v>
      </c>
      <c r="F48" s="1242"/>
      <c r="G48" s="1242"/>
      <c r="H48" s="1243"/>
      <c r="I48" s="106" t="s">
        <v>516</v>
      </c>
      <c r="J48" s="107" t="s">
        <v>516</v>
      </c>
      <c r="K48" s="107" t="s">
        <v>516</v>
      </c>
      <c r="L48" s="107" t="s">
        <v>516</v>
      </c>
      <c r="M48" s="108" t="s">
        <v>516</v>
      </c>
    </row>
    <row r="49" spans="2:13" ht="27.75" customHeight="1">
      <c r="B49" s="1238"/>
      <c r="C49" s="1239"/>
      <c r="D49" s="105"/>
      <c r="E49" s="1242" t="s">
        <v>39</v>
      </c>
      <c r="F49" s="1242"/>
      <c r="G49" s="1242"/>
      <c r="H49" s="1243"/>
      <c r="I49" s="106" t="s">
        <v>516</v>
      </c>
      <c r="J49" s="107" t="s">
        <v>516</v>
      </c>
      <c r="K49" s="107" t="s">
        <v>516</v>
      </c>
      <c r="L49" s="107" t="s">
        <v>516</v>
      </c>
      <c r="M49" s="108" t="s">
        <v>516</v>
      </c>
    </row>
    <row r="50" spans="2:13" ht="27.75" customHeight="1">
      <c r="B50" s="1247" t="s">
        <v>40</v>
      </c>
      <c r="C50" s="1248"/>
      <c r="D50" s="111"/>
      <c r="E50" s="1242" t="s">
        <v>41</v>
      </c>
      <c r="F50" s="1242"/>
      <c r="G50" s="1242"/>
      <c r="H50" s="1243"/>
      <c r="I50" s="106">
        <v>1786</v>
      </c>
      <c r="J50" s="107">
        <v>1918</v>
      </c>
      <c r="K50" s="107">
        <v>2042</v>
      </c>
      <c r="L50" s="107">
        <v>2314</v>
      </c>
      <c r="M50" s="108">
        <v>2409</v>
      </c>
    </row>
    <row r="51" spans="2:13" ht="27.75" customHeight="1">
      <c r="B51" s="1236"/>
      <c r="C51" s="1237"/>
      <c r="D51" s="105"/>
      <c r="E51" s="1242" t="s">
        <v>42</v>
      </c>
      <c r="F51" s="1242"/>
      <c r="G51" s="1242"/>
      <c r="H51" s="1243"/>
      <c r="I51" s="106" t="s">
        <v>516</v>
      </c>
      <c r="J51" s="107" t="s">
        <v>516</v>
      </c>
      <c r="K51" s="107" t="s">
        <v>516</v>
      </c>
      <c r="L51" s="107" t="s">
        <v>516</v>
      </c>
      <c r="M51" s="108" t="s">
        <v>516</v>
      </c>
    </row>
    <row r="52" spans="2:13" ht="27.75" customHeight="1">
      <c r="B52" s="1238"/>
      <c r="C52" s="1239"/>
      <c r="D52" s="105"/>
      <c r="E52" s="1242" t="s">
        <v>43</v>
      </c>
      <c r="F52" s="1242"/>
      <c r="G52" s="1242"/>
      <c r="H52" s="1243"/>
      <c r="I52" s="106">
        <v>3062</v>
      </c>
      <c r="J52" s="107">
        <v>3056</v>
      </c>
      <c r="K52" s="107">
        <v>3077</v>
      </c>
      <c r="L52" s="107">
        <v>2975</v>
      </c>
      <c r="M52" s="108">
        <v>2818</v>
      </c>
    </row>
    <row r="53" spans="2:13" ht="27.75" customHeight="1" thickBot="1">
      <c r="B53" s="1249" t="s">
        <v>44</v>
      </c>
      <c r="C53" s="1250"/>
      <c r="D53" s="112"/>
      <c r="E53" s="1251" t="s">
        <v>45</v>
      </c>
      <c r="F53" s="1251"/>
      <c r="G53" s="1251"/>
      <c r="H53" s="1252"/>
      <c r="I53" s="113">
        <v>-564</v>
      </c>
      <c r="J53" s="114">
        <v>-776</v>
      </c>
      <c r="K53" s="114">
        <v>-806</v>
      </c>
      <c r="L53" s="114">
        <v>-1106</v>
      </c>
      <c r="M53" s="115">
        <v>-1244</v>
      </c>
    </row>
    <row r="54" spans="2:13" ht="27.75" customHeight="1">
      <c r="B54" s="116" t="s">
        <v>46</v>
      </c>
      <c r="C54" s="117"/>
      <c r="D54" s="117"/>
      <c r="E54" s="118"/>
      <c r="F54" s="118"/>
      <c r="G54" s="118"/>
      <c r="H54" s="118"/>
      <c r="I54" s="119"/>
      <c r="J54" s="119"/>
      <c r="K54" s="119"/>
      <c r="L54" s="119"/>
      <c r="M54" s="119"/>
    </row>
    <row r="55" spans="2:13" ht="12.75" customHeight="1"/>
    <row r="56" spans="2:13" ht="12.75" hidden="1" customHeight="1"/>
    <row r="57" spans="2:13" ht="12.75" hidden="1" customHeight="1"/>
    <row r="58" spans="2:13" ht="12.75" hidden="1" customHeight="1"/>
    <row r="59" spans="2:13" ht="13.2" hidden="1"/>
    <row r="60" spans="2:13" ht="13.2" hidden="1"/>
    <row r="61" spans="2:13" ht="13.2" hidden="1"/>
    <row r="62" spans="2:13" ht="13.2" hidden="1"/>
    <row r="63" spans="2:13" ht="13.2" hidden="1"/>
    <row r="64" spans="2:13" ht="13.2" hidden="1"/>
    <row r="65" ht="13.2"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54po24mq+DlIbYVT3SPfiXgaUgGzzhgMPUdeFh3Qc0yGFJXk1eXUBiAlP2eVpE0tdH0O8J1TbTGo4OASeYuREg==" saltValue="ntS2ID79Xf1Olplc+xon1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0" t="s">
        <v>47</v>
      </c>
    </row>
    <row r="54" spans="2:8" ht="29.25" customHeight="1" thickBot="1">
      <c r="B54" s="121" t="s">
        <v>1</v>
      </c>
      <c r="C54" s="122"/>
      <c r="D54" s="122"/>
      <c r="E54" s="123" t="s">
        <v>2</v>
      </c>
      <c r="F54" s="124" t="s">
        <v>560</v>
      </c>
      <c r="G54" s="124" t="s">
        <v>561</v>
      </c>
      <c r="H54" s="125" t="s">
        <v>562</v>
      </c>
    </row>
    <row r="55" spans="2:8" ht="52.5" customHeight="1">
      <c r="B55" s="126"/>
      <c r="C55" s="1261" t="s">
        <v>48</v>
      </c>
      <c r="D55" s="1261"/>
      <c r="E55" s="1262"/>
      <c r="F55" s="127">
        <v>686</v>
      </c>
      <c r="G55" s="127">
        <v>725</v>
      </c>
      <c r="H55" s="128">
        <v>855</v>
      </c>
    </row>
    <row r="56" spans="2:8" ht="52.5" customHeight="1">
      <c r="B56" s="129"/>
      <c r="C56" s="1263" t="s">
        <v>49</v>
      </c>
      <c r="D56" s="1263"/>
      <c r="E56" s="1264"/>
      <c r="F56" s="130">
        <v>61</v>
      </c>
      <c r="G56" s="130">
        <v>61</v>
      </c>
      <c r="H56" s="131">
        <v>61</v>
      </c>
    </row>
    <row r="57" spans="2:8" ht="53.25" customHeight="1">
      <c r="B57" s="129"/>
      <c r="C57" s="1265" t="s">
        <v>50</v>
      </c>
      <c r="D57" s="1265"/>
      <c r="E57" s="1266"/>
      <c r="F57" s="132">
        <v>1091</v>
      </c>
      <c r="G57" s="132">
        <v>1311</v>
      </c>
      <c r="H57" s="133">
        <v>1247</v>
      </c>
    </row>
    <row r="58" spans="2:8" ht="45.75" customHeight="1">
      <c r="B58" s="134"/>
      <c r="C58" s="1253" t="s">
        <v>587</v>
      </c>
      <c r="D58" s="1254"/>
      <c r="E58" s="1255"/>
      <c r="F58" s="135">
        <v>288</v>
      </c>
      <c r="G58" s="135">
        <v>289</v>
      </c>
      <c r="H58" s="136">
        <v>288</v>
      </c>
    </row>
    <row r="59" spans="2:8" ht="45.75" customHeight="1">
      <c r="B59" s="134"/>
      <c r="C59" s="1253" t="s">
        <v>588</v>
      </c>
      <c r="D59" s="1254"/>
      <c r="E59" s="1255"/>
      <c r="F59" s="135">
        <v>151</v>
      </c>
      <c r="G59" s="135">
        <v>251</v>
      </c>
      <c r="H59" s="136">
        <v>251</v>
      </c>
    </row>
    <row r="60" spans="2:8" ht="45.75" customHeight="1">
      <c r="B60" s="134"/>
      <c r="C60" s="1253" t="s">
        <v>589</v>
      </c>
      <c r="D60" s="1254"/>
      <c r="E60" s="1255"/>
      <c r="F60" s="135">
        <v>71</v>
      </c>
      <c r="G60" s="135">
        <v>256</v>
      </c>
      <c r="H60" s="136">
        <v>187</v>
      </c>
    </row>
    <row r="61" spans="2:8" ht="45.75" customHeight="1">
      <c r="B61" s="134"/>
      <c r="C61" s="1253" t="s">
        <v>590</v>
      </c>
      <c r="D61" s="1254"/>
      <c r="E61" s="1255"/>
      <c r="F61" s="135">
        <v>187</v>
      </c>
      <c r="G61" s="135">
        <v>184</v>
      </c>
      <c r="H61" s="136">
        <v>182</v>
      </c>
    </row>
    <row r="62" spans="2:8" ht="45.75" customHeight="1" thickBot="1">
      <c r="B62" s="137"/>
      <c r="C62" s="1256" t="s">
        <v>591</v>
      </c>
      <c r="D62" s="1257"/>
      <c r="E62" s="1258"/>
      <c r="F62" s="138">
        <v>163</v>
      </c>
      <c r="G62" s="138">
        <v>163</v>
      </c>
      <c r="H62" s="139">
        <v>163</v>
      </c>
    </row>
    <row r="63" spans="2:8" ht="52.5" customHeight="1" thickBot="1">
      <c r="B63" s="140"/>
      <c r="C63" s="1259" t="s">
        <v>51</v>
      </c>
      <c r="D63" s="1259"/>
      <c r="E63" s="1260"/>
      <c r="F63" s="141">
        <v>1839</v>
      </c>
      <c r="G63" s="141">
        <v>2097</v>
      </c>
      <c r="H63" s="142">
        <v>2164</v>
      </c>
    </row>
    <row r="64" spans="2:8" ht="15" customHeight="1"/>
    <row r="65" ht="0" hidden="1" customHeight="1"/>
    <row r="66" ht="0" hidden="1" customHeight="1"/>
  </sheetData>
  <sheetProtection algorithmName="SHA-512" hashValue="vbTLSNT/LQ78UrNZmUV9aV8vZoCowv6AJmWnIdIQsXMSMBiE4zElUQDA190X06puu5+dIkkOQnwziFCu4a83wQ==" saltValue="hCP47uhc9UkrcBEJDHWWp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cols>
    <col min="1" max="1" width="45.88671875" style="149" customWidth="1"/>
    <col min="2" max="8" width="13.33203125" style="149" customWidth="1"/>
    <col min="9" max="16384" width="11.109375" style="149"/>
  </cols>
  <sheetData>
    <row r="1" spans="1:8">
      <c r="A1" s="143"/>
      <c r="B1" s="144"/>
      <c r="C1" s="145"/>
      <c r="D1" s="146"/>
      <c r="E1" s="147"/>
      <c r="F1" s="147"/>
      <c r="G1" s="147"/>
      <c r="H1" s="148"/>
    </row>
    <row r="2" spans="1:8">
      <c r="A2" s="150"/>
      <c r="B2" s="151"/>
      <c r="C2" s="152"/>
      <c r="D2" s="153" t="s">
        <v>52</v>
      </c>
      <c r="E2" s="154"/>
      <c r="F2" s="155" t="s">
        <v>555</v>
      </c>
      <c r="G2" s="156"/>
      <c r="H2" s="157"/>
    </row>
    <row r="3" spans="1:8">
      <c r="A3" s="153" t="s">
        <v>548</v>
      </c>
      <c r="B3" s="158"/>
      <c r="C3" s="159"/>
      <c r="D3" s="160">
        <v>74806</v>
      </c>
      <c r="E3" s="161"/>
      <c r="F3" s="162">
        <v>175675</v>
      </c>
      <c r="G3" s="163"/>
      <c r="H3" s="164"/>
    </row>
    <row r="4" spans="1:8">
      <c r="A4" s="165"/>
      <c r="B4" s="166"/>
      <c r="C4" s="167"/>
      <c r="D4" s="168">
        <v>53078</v>
      </c>
      <c r="E4" s="169"/>
      <c r="F4" s="170">
        <v>87698</v>
      </c>
      <c r="G4" s="171"/>
      <c r="H4" s="172"/>
    </row>
    <row r="5" spans="1:8">
      <c r="A5" s="153" t="s">
        <v>550</v>
      </c>
      <c r="B5" s="158"/>
      <c r="C5" s="159"/>
      <c r="D5" s="160">
        <v>69072</v>
      </c>
      <c r="E5" s="161"/>
      <c r="F5" s="162">
        <v>162193</v>
      </c>
      <c r="G5" s="163"/>
      <c r="H5" s="164"/>
    </row>
    <row r="6" spans="1:8">
      <c r="A6" s="165"/>
      <c r="B6" s="166"/>
      <c r="C6" s="167"/>
      <c r="D6" s="168">
        <v>54685</v>
      </c>
      <c r="E6" s="169"/>
      <c r="F6" s="170">
        <v>79985</v>
      </c>
      <c r="G6" s="171"/>
      <c r="H6" s="172"/>
    </row>
    <row r="7" spans="1:8">
      <c r="A7" s="153" t="s">
        <v>551</v>
      </c>
      <c r="B7" s="158"/>
      <c r="C7" s="159"/>
      <c r="D7" s="160">
        <v>78325</v>
      </c>
      <c r="E7" s="161"/>
      <c r="F7" s="162">
        <v>168868</v>
      </c>
      <c r="G7" s="163"/>
      <c r="H7" s="164"/>
    </row>
    <row r="8" spans="1:8">
      <c r="A8" s="165"/>
      <c r="B8" s="166"/>
      <c r="C8" s="167"/>
      <c r="D8" s="168">
        <v>53407</v>
      </c>
      <c r="E8" s="169"/>
      <c r="F8" s="170">
        <v>79360</v>
      </c>
      <c r="G8" s="171"/>
      <c r="H8" s="172"/>
    </row>
    <row r="9" spans="1:8">
      <c r="A9" s="153" t="s">
        <v>552</v>
      </c>
      <c r="B9" s="158"/>
      <c r="C9" s="159"/>
      <c r="D9" s="160">
        <v>57147</v>
      </c>
      <c r="E9" s="161"/>
      <c r="F9" s="162">
        <v>202870</v>
      </c>
      <c r="G9" s="163"/>
      <c r="H9" s="164"/>
    </row>
    <row r="10" spans="1:8">
      <c r="A10" s="165"/>
      <c r="B10" s="166"/>
      <c r="C10" s="167"/>
      <c r="D10" s="168">
        <v>52292</v>
      </c>
      <c r="E10" s="169"/>
      <c r="F10" s="170">
        <v>79735</v>
      </c>
      <c r="G10" s="171"/>
      <c r="H10" s="172"/>
    </row>
    <row r="11" spans="1:8">
      <c r="A11" s="153" t="s">
        <v>553</v>
      </c>
      <c r="B11" s="158"/>
      <c r="C11" s="159"/>
      <c r="D11" s="160">
        <v>74093</v>
      </c>
      <c r="E11" s="161"/>
      <c r="F11" s="162">
        <v>167497</v>
      </c>
      <c r="G11" s="163"/>
      <c r="H11" s="164"/>
    </row>
    <row r="12" spans="1:8">
      <c r="A12" s="165"/>
      <c r="B12" s="166"/>
      <c r="C12" s="173"/>
      <c r="D12" s="168">
        <v>58619</v>
      </c>
      <c r="E12" s="169"/>
      <c r="F12" s="170">
        <v>82571</v>
      </c>
      <c r="G12" s="171"/>
      <c r="H12" s="172"/>
    </row>
    <row r="13" spans="1:8">
      <c r="A13" s="153"/>
      <c r="B13" s="158"/>
      <c r="C13" s="174"/>
      <c r="D13" s="175">
        <v>70689</v>
      </c>
      <c r="E13" s="176"/>
      <c r="F13" s="177">
        <v>175421</v>
      </c>
      <c r="G13" s="178"/>
      <c r="H13" s="164"/>
    </row>
    <row r="14" spans="1:8">
      <c r="A14" s="165"/>
      <c r="B14" s="166"/>
      <c r="C14" s="167"/>
      <c r="D14" s="168">
        <v>54416</v>
      </c>
      <c r="E14" s="169"/>
      <c r="F14" s="170">
        <v>81870</v>
      </c>
      <c r="G14" s="171"/>
      <c r="H14" s="172"/>
    </row>
    <row r="17" spans="1:11">
      <c r="A17" s="149" t="s">
        <v>53</v>
      </c>
    </row>
    <row r="18" spans="1:11">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c r="A19" s="179" t="s">
        <v>54</v>
      </c>
      <c r="B19" s="179">
        <f>ROUND(VALUE(SUBSTITUTE(実質収支比率等に係る経年分析!F$48,"▲","-")),2)</f>
        <v>10.3</v>
      </c>
      <c r="C19" s="179">
        <f>ROUND(VALUE(SUBSTITUTE(実質収支比率等に係る経年分析!G$48,"▲","-")),2)</f>
        <v>8.09</v>
      </c>
      <c r="D19" s="179">
        <f>ROUND(VALUE(SUBSTITUTE(実質収支比率等に係る経年分析!H$48,"▲","-")),2)</f>
        <v>8.0399999999999991</v>
      </c>
      <c r="E19" s="179">
        <f>ROUND(VALUE(SUBSTITUTE(実質収支比率等に係る経年分析!I$48,"▲","-")),2)</f>
        <v>9.19</v>
      </c>
      <c r="F19" s="179">
        <f>ROUND(VALUE(SUBSTITUTE(実質収支比率等に係る経年分析!J$48,"▲","-")),2)</f>
        <v>6.73</v>
      </c>
    </row>
    <row r="20" spans="1:11">
      <c r="A20" s="179" t="s">
        <v>55</v>
      </c>
      <c r="B20" s="179">
        <f>ROUND(VALUE(SUBSTITUTE(実質収支比率等に係る経年分析!F$47,"▲","-")),2)</f>
        <v>19.48</v>
      </c>
      <c r="C20" s="179">
        <f>ROUND(VALUE(SUBSTITUTE(実質収支比率等に係る経年分析!G$47,"▲","-")),2)</f>
        <v>21.77</v>
      </c>
      <c r="D20" s="179">
        <f>ROUND(VALUE(SUBSTITUTE(実質収支比率等に係る経年分析!H$47,"▲","-")),2)</f>
        <v>23.46</v>
      </c>
      <c r="E20" s="179">
        <f>ROUND(VALUE(SUBSTITUTE(実質収支比率等に係る経年分析!I$47,"▲","-")),2)</f>
        <v>24.73</v>
      </c>
      <c r="F20" s="179">
        <f>ROUND(VALUE(SUBSTITUTE(実質収支比率等に係る経年分析!J$47,"▲","-")),2)</f>
        <v>28.83</v>
      </c>
    </row>
    <row r="21" spans="1:11">
      <c r="A21" s="179" t="s">
        <v>56</v>
      </c>
      <c r="B21" s="179">
        <f>IF(ISNUMBER(VALUE(SUBSTITUTE(実質収支比率等に係る経年分析!F$49,"▲","-"))),ROUND(VALUE(SUBSTITUTE(実質収支比率等に係る経年分析!F$49,"▲","-")),2),NA())</f>
        <v>-2.0499999999999998</v>
      </c>
      <c r="C21" s="179">
        <f>IF(ISNUMBER(VALUE(SUBSTITUTE(実質収支比率等に係る経年分析!G$49,"▲","-"))),ROUND(VALUE(SUBSTITUTE(実質収支比率等に係る経年分析!G$49,"▲","-")),2),NA())</f>
        <v>0.68</v>
      </c>
      <c r="D21" s="179">
        <f>IF(ISNUMBER(VALUE(SUBSTITUTE(実質収支比率等に係る経年分析!H$49,"▲","-"))),ROUND(VALUE(SUBSTITUTE(実質収支比率等に係る経年分析!H$49,"▲","-")),2),NA())</f>
        <v>1.53</v>
      </c>
      <c r="E21" s="179">
        <f>IF(ISNUMBER(VALUE(SUBSTITUTE(実質収支比率等に係る経年分析!I$49,"▲","-"))),ROUND(VALUE(SUBSTITUTE(実質収支比率等に係る経年分析!I$49,"▲","-")),2),NA())</f>
        <v>2.4700000000000002</v>
      </c>
      <c r="F21" s="179">
        <f>IF(ISNUMBER(VALUE(SUBSTITUTE(実質収支比率等に係る経年分析!J$49,"▲","-"))),ROUND(VALUE(SUBSTITUTE(実質収支比率等に係る経年分析!J$49,"▲","-")),2),NA())</f>
        <v>2.0499999999999998</v>
      </c>
    </row>
    <row r="24" spans="1:11">
      <c r="A24" s="149" t="s">
        <v>57</v>
      </c>
    </row>
    <row r="25" spans="1:11">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c r="A26" s="180"/>
      <c r="B26" s="180" t="s">
        <v>58</v>
      </c>
      <c r="C26" s="180" t="s">
        <v>59</v>
      </c>
      <c r="D26" s="180" t="s">
        <v>58</v>
      </c>
      <c r="E26" s="180" t="s">
        <v>59</v>
      </c>
      <c r="F26" s="180" t="s">
        <v>58</v>
      </c>
      <c r="G26" s="180" t="s">
        <v>59</v>
      </c>
      <c r="H26" s="180" t="s">
        <v>58</v>
      </c>
      <c r="I26" s="180" t="s">
        <v>59</v>
      </c>
      <c r="J26" s="180" t="s">
        <v>58</v>
      </c>
      <c r="K26" s="180" t="s">
        <v>59</v>
      </c>
    </row>
    <row r="27" spans="1:11">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c r="A30" s="180" t="e">
        <f>IF(連結実質赤字比率に係る赤字・黒字の構成分析!C$40="",NA(),連結実質赤字比率に係る赤字・黒字の構成分析!C$40)</f>
        <v>#N/A</v>
      </c>
      <c r="B30" s="180" t="e">
        <f>IF(ROUND(VALUE(SUBSTITUTE(連結実質赤字比率に係る赤字・黒字の構成分析!F$40,"▲", "-")), 2) &lt; 0, ABS(ROUND(VALUE(SUBSTITUTE(連結実質赤字比率に係る赤字・黒字の構成分析!F$40,"▲", "-")), 2)), NA())</f>
        <v>#VALUE!</v>
      </c>
      <c r="C30" s="180" t="e">
        <f>IF(ROUND(VALUE(SUBSTITUTE(連結実質赤字比率に係る赤字・黒字の構成分析!F$40,"▲", "-")), 2) &gt;= 0, ABS(ROUND(VALUE(SUBSTITUTE(連結実質赤字比率に係る赤字・黒字の構成分析!F$40,"▲", "-")), 2)), NA())</f>
        <v>#VALUE!</v>
      </c>
      <c r="D30" s="180" t="e">
        <f>IF(ROUND(VALUE(SUBSTITUTE(連結実質赤字比率に係る赤字・黒字の構成分析!G$40,"▲", "-")), 2) &lt; 0, ABS(ROUND(VALUE(SUBSTITUTE(連結実質赤字比率に係る赤字・黒字の構成分析!G$40,"▲", "-")), 2)), NA())</f>
        <v>#VALUE!</v>
      </c>
      <c r="E30" s="180" t="e">
        <f>IF(ROUND(VALUE(SUBSTITUTE(連結実質赤字比率に係る赤字・黒字の構成分析!G$40,"▲", "-")), 2) &gt;= 0, ABS(ROUND(VALUE(SUBSTITUTE(連結実質赤字比率に係る赤字・黒字の構成分析!G$40,"▲", "-")), 2)), NA())</f>
        <v>#VALUE!</v>
      </c>
      <c r="F30" s="180" t="e">
        <f>IF(ROUND(VALUE(SUBSTITUTE(連結実質赤字比率に係る赤字・黒字の構成分析!H$40,"▲", "-")), 2) &lt; 0, ABS(ROUND(VALUE(SUBSTITUTE(連結実質赤字比率に係る赤字・黒字の構成分析!H$40,"▲", "-")), 2)), NA())</f>
        <v>#VALUE!</v>
      </c>
      <c r="G30" s="180" t="e">
        <f>IF(ROUND(VALUE(SUBSTITUTE(連結実質赤字比率に係る赤字・黒字の構成分析!H$40,"▲", "-")), 2) &gt;= 0, ABS(ROUND(VALUE(SUBSTITUTE(連結実質赤字比率に係る赤字・黒字の構成分析!H$40,"▲", "-")), 2)), NA())</f>
        <v>#VALUE!</v>
      </c>
      <c r="H30" s="180" t="e">
        <f>IF(ROUND(VALUE(SUBSTITUTE(連結実質赤字比率に係る赤字・黒字の構成分析!I$40,"▲", "-")), 2) &lt; 0, ABS(ROUND(VALUE(SUBSTITUTE(連結実質赤字比率に係る赤字・黒字の構成分析!I$40,"▲", "-")), 2)), NA())</f>
        <v>#VALUE!</v>
      </c>
      <c r="I30" s="180" t="e">
        <f>IF(ROUND(VALUE(SUBSTITUTE(連結実質赤字比率に係る赤字・黒字の構成分析!I$40,"▲", "-")), 2) &gt;= 0, ABS(ROUND(VALUE(SUBSTITUTE(連結実質赤字比率に係る赤字・黒字の構成分析!I$40,"▲", "-")), 2)), NA())</f>
        <v>#VALUE!</v>
      </c>
      <c r="J30" s="180" t="e">
        <f>IF(ROUND(VALUE(SUBSTITUTE(連結実質赤字比率に係る赤字・黒字の構成分析!J$40,"▲", "-")), 2) &lt; 0, ABS(ROUND(VALUE(SUBSTITUTE(連結実質赤字比率に係る赤字・黒字の構成分析!J$40,"▲", "-")), 2)), NA())</f>
        <v>#VALUE!</v>
      </c>
      <c r="K30" s="180" t="e">
        <f>IF(ROUND(VALUE(SUBSTITUTE(連結実質赤字比率に係る赤字・黒字の構成分析!J$40,"▲", "-")), 2) &gt;= 0, ABS(ROUND(VALUE(SUBSTITUTE(連結実質赤字比率に係る赤字・黒字の構成分析!J$40,"▲", "-")), 2)), NA())</f>
        <v>#VALUE!</v>
      </c>
    </row>
    <row r="31" spans="1:11">
      <c r="A31" s="180" t="str">
        <f>IF(連結実質赤字比率に係る赤字・黒字の構成分析!C$39="",NA(),連結実質赤字比率に係る赤字・黒字の構成分析!C$39)</f>
        <v>後期高齢者医療特別会計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0.02</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7.0000000000000007E-2</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0.05</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0.01</v>
      </c>
    </row>
    <row r="32" spans="1:11">
      <c r="A32" s="180" t="str">
        <f>IF(連結実質赤字比率に係る赤字・黒字の構成分析!C$38="",NA(),連結実質赤字比率に係る赤字・黒字の構成分析!C$38)</f>
        <v>農業集落排水事業特別会計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0.01</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0.01</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0.01</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0.01</v>
      </c>
    </row>
    <row r="33" spans="1:16">
      <c r="A33" s="180" t="str">
        <f>IF(連結実質赤字比率に係る赤字・黒字の構成分析!C$37="",NA(),連結実質赤字比率に係る赤字・黒字の構成分析!C$37)</f>
        <v>公共下水道事業特別会計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0.01</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0.62</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0.01</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0.01</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0.01</v>
      </c>
    </row>
    <row r="34" spans="1:16">
      <c r="A34" s="180" t="str">
        <f>IF(連結実質赤字比率に係る赤字・黒字の構成分析!C$36="",NA(),連結実質赤字比率に係る赤字・黒字の構成分析!C$36)</f>
        <v>介護保険特別会計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0.87</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0.87</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1.0900000000000001</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0.51</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0.87</v>
      </c>
    </row>
    <row r="35" spans="1:16">
      <c r="A35" s="180" t="str">
        <f>IF(連結実質赤字比率に係る赤字・黒字の構成分析!C$35="",NA(),連結実質赤字比率に係る赤字・黒字の構成分析!C$35)</f>
        <v>国民健康保険特別会計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3.28</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1.96</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0.67</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1.1200000000000001</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1.33</v>
      </c>
    </row>
    <row r="36" spans="1:16">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10.29</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8.09</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8.0299999999999994</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9.19</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6.73</v>
      </c>
    </row>
    <row r="39" spans="1:16">
      <c r="A39" s="149" t="s">
        <v>60</v>
      </c>
    </row>
    <row r="40" spans="1:16">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c r="A42" s="181" t="s">
        <v>63</v>
      </c>
      <c r="B42" s="181"/>
      <c r="C42" s="181"/>
      <c r="D42" s="181">
        <f>'実質公債費比率（分子）の構造'!K$52</f>
        <v>274</v>
      </c>
      <c r="E42" s="181"/>
      <c r="F42" s="181"/>
      <c r="G42" s="181">
        <f>'実質公債費比率（分子）の構造'!L$52</f>
        <v>268</v>
      </c>
      <c r="H42" s="181"/>
      <c r="I42" s="181"/>
      <c r="J42" s="181">
        <f>'実質公債費比率（分子）の構造'!M$52</f>
        <v>267</v>
      </c>
      <c r="K42" s="181"/>
      <c r="L42" s="181"/>
      <c r="M42" s="181">
        <f>'実質公債費比率（分子）の構造'!N$52</f>
        <v>266</v>
      </c>
      <c r="N42" s="181"/>
      <c r="O42" s="181"/>
      <c r="P42" s="181">
        <f>'実質公債費比率（分子）の構造'!O$52</f>
        <v>262</v>
      </c>
    </row>
    <row r="43" spans="1:16">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c r="A44" s="181" t="s">
        <v>65</v>
      </c>
      <c r="B44" s="181" t="str">
        <f>'実質公債費比率（分子）の構造'!K$50</f>
        <v>-</v>
      </c>
      <c r="C44" s="181"/>
      <c r="D44" s="181"/>
      <c r="E44" s="181">
        <f>'実質公債費比率（分子）の構造'!L$50</f>
        <v>1</v>
      </c>
      <c r="F44" s="181"/>
      <c r="G44" s="181"/>
      <c r="H44" s="181">
        <f>'実質公債費比率（分子）の構造'!M$50</f>
        <v>1</v>
      </c>
      <c r="I44" s="181"/>
      <c r="J44" s="181"/>
      <c r="K44" s="181">
        <f>'実質公債費比率（分子）の構造'!N$50</f>
        <v>1</v>
      </c>
      <c r="L44" s="181"/>
      <c r="M44" s="181"/>
      <c r="N44" s="181">
        <f>'実質公債費比率（分子）の構造'!O$50</f>
        <v>1</v>
      </c>
      <c r="O44" s="181"/>
      <c r="P44" s="181"/>
    </row>
    <row r="45" spans="1:16">
      <c r="A45" s="181" t="s">
        <v>66</v>
      </c>
      <c r="B45" s="181">
        <f>'実質公債費比率（分子）の構造'!K$49</f>
        <v>12</v>
      </c>
      <c r="C45" s="181"/>
      <c r="D45" s="181"/>
      <c r="E45" s="181">
        <f>'実質公債費比率（分子）の構造'!L$49</f>
        <v>13</v>
      </c>
      <c r="F45" s="181"/>
      <c r="G45" s="181"/>
      <c r="H45" s="181">
        <f>'実質公債費比率（分子）の構造'!M$49</f>
        <v>14</v>
      </c>
      <c r="I45" s="181"/>
      <c r="J45" s="181"/>
      <c r="K45" s="181">
        <f>'実質公債費比率（分子）の構造'!N$49</f>
        <v>17</v>
      </c>
      <c r="L45" s="181"/>
      <c r="M45" s="181"/>
      <c r="N45" s="181">
        <f>'実質公債費比率（分子）の構造'!O$49</f>
        <v>19</v>
      </c>
      <c r="O45" s="181"/>
      <c r="P45" s="181"/>
    </row>
    <row r="46" spans="1:16">
      <c r="A46" s="181" t="s">
        <v>67</v>
      </c>
      <c r="B46" s="181">
        <f>'実質公債費比率（分子）の構造'!K$48</f>
        <v>163</v>
      </c>
      <c r="C46" s="181"/>
      <c r="D46" s="181"/>
      <c r="E46" s="181">
        <f>'実質公債費比率（分子）の構造'!L$48</f>
        <v>167</v>
      </c>
      <c r="F46" s="181"/>
      <c r="G46" s="181"/>
      <c r="H46" s="181">
        <f>'実質公債費比率（分子）の構造'!M$48</f>
        <v>170</v>
      </c>
      <c r="I46" s="181"/>
      <c r="J46" s="181"/>
      <c r="K46" s="181">
        <f>'実質公債費比率（分子）の構造'!N$48</f>
        <v>180</v>
      </c>
      <c r="L46" s="181"/>
      <c r="M46" s="181"/>
      <c r="N46" s="181">
        <f>'実質公債費比率（分子）の構造'!O$48</f>
        <v>187</v>
      </c>
      <c r="O46" s="181"/>
      <c r="P46" s="181"/>
    </row>
    <row r="47" spans="1:16">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c r="A49" s="181" t="s">
        <v>70</v>
      </c>
      <c r="B49" s="181">
        <f>'実質公債費比率（分子）の構造'!K$45</f>
        <v>215</v>
      </c>
      <c r="C49" s="181"/>
      <c r="D49" s="181"/>
      <c r="E49" s="181">
        <f>'実質公債費比率（分子）の構造'!L$45</f>
        <v>201</v>
      </c>
      <c r="F49" s="181"/>
      <c r="G49" s="181"/>
      <c r="H49" s="181">
        <f>'実質公債費比率（分子）の構造'!M$45</f>
        <v>200</v>
      </c>
      <c r="I49" s="181"/>
      <c r="J49" s="181"/>
      <c r="K49" s="181">
        <f>'実質公債費比率（分子）の構造'!N$45</f>
        <v>214</v>
      </c>
      <c r="L49" s="181"/>
      <c r="M49" s="181"/>
      <c r="N49" s="181">
        <f>'実質公債費比率（分子）の構造'!O$45</f>
        <v>220</v>
      </c>
      <c r="O49" s="181"/>
      <c r="P49" s="181"/>
    </row>
    <row r="50" spans="1:16">
      <c r="A50" s="181" t="s">
        <v>71</v>
      </c>
      <c r="B50" s="181" t="e">
        <f>NA()</f>
        <v>#N/A</v>
      </c>
      <c r="C50" s="181">
        <f>IF(ISNUMBER('実質公債費比率（分子）の構造'!K$53),'実質公債費比率（分子）の構造'!K$53,NA())</f>
        <v>116</v>
      </c>
      <c r="D50" s="181" t="e">
        <f>NA()</f>
        <v>#N/A</v>
      </c>
      <c r="E50" s="181" t="e">
        <f>NA()</f>
        <v>#N/A</v>
      </c>
      <c r="F50" s="181">
        <f>IF(ISNUMBER('実質公債費比率（分子）の構造'!L$53),'実質公債費比率（分子）の構造'!L$53,NA())</f>
        <v>114</v>
      </c>
      <c r="G50" s="181" t="e">
        <f>NA()</f>
        <v>#N/A</v>
      </c>
      <c r="H50" s="181" t="e">
        <f>NA()</f>
        <v>#N/A</v>
      </c>
      <c r="I50" s="181">
        <f>IF(ISNUMBER('実質公債費比率（分子）の構造'!M$53),'実質公債費比率（分子）の構造'!M$53,NA())</f>
        <v>118</v>
      </c>
      <c r="J50" s="181" t="e">
        <f>NA()</f>
        <v>#N/A</v>
      </c>
      <c r="K50" s="181" t="e">
        <f>NA()</f>
        <v>#N/A</v>
      </c>
      <c r="L50" s="181">
        <f>IF(ISNUMBER('実質公債費比率（分子）の構造'!N$53),'実質公債費比率（分子）の構造'!N$53,NA())</f>
        <v>146</v>
      </c>
      <c r="M50" s="181" t="e">
        <f>NA()</f>
        <v>#N/A</v>
      </c>
      <c r="N50" s="181" t="e">
        <f>NA()</f>
        <v>#N/A</v>
      </c>
      <c r="O50" s="181">
        <f>IF(ISNUMBER('実質公債費比率（分子）の構造'!O$53),'実質公債費比率（分子）の構造'!O$53,NA())</f>
        <v>165</v>
      </c>
      <c r="P50" s="181" t="e">
        <f>NA()</f>
        <v>#N/A</v>
      </c>
    </row>
    <row r="53" spans="1:16">
      <c r="A53" s="149" t="s">
        <v>72</v>
      </c>
    </row>
    <row r="54" spans="1:16">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c r="A56" s="180" t="s">
        <v>43</v>
      </c>
      <c r="B56" s="180"/>
      <c r="C56" s="180"/>
      <c r="D56" s="180">
        <f>'将来負担比率（分子）の構造'!I$52</f>
        <v>3062</v>
      </c>
      <c r="E56" s="180"/>
      <c r="F56" s="180"/>
      <c r="G56" s="180">
        <f>'将来負担比率（分子）の構造'!J$52</f>
        <v>3056</v>
      </c>
      <c r="H56" s="180"/>
      <c r="I56" s="180"/>
      <c r="J56" s="180">
        <f>'将来負担比率（分子）の構造'!K$52</f>
        <v>3077</v>
      </c>
      <c r="K56" s="180"/>
      <c r="L56" s="180"/>
      <c r="M56" s="180">
        <f>'将来負担比率（分子）の構造'!L$52</f>
        <v>2975</v>
      </c>
      <c r="N56" s="180"/>
      <c r="O56" s="180"/>
      <c r="P56" s="180">
        <f>'将来負担比率（分子）の構造'!M$52</f>
        <v>2818</v>
      </c>
    </row>
    <row r="57" spans="1:16">
      <c r="A57" s="180" t="s">
        <v>42</v>
      </c>
      <c r="B57" s="180"/>
      <c r="C57" s="180"/>
      <c r="D57" s="180" t="str">
        <f>'将来負担比率（分子）の構造'!I$51</f>
        <v>-</v>
      </c>
      <c r="E57" s="180"/>
      <c r="F57" s="180"/>
      <c r="G57" s="180" t="str">
        <f>'将来負担比率（分子）の構造'!J$51</f>
        <v>-</v>
      </c>
      <c r="H57" s="180"/>
      <c r="I57" s="180"/>
      <c r="J57" s="180" t="str">
        <f>'将来負担比率（分子）の構造'!K$51</f>
        <v>-</v>
      </c>
      <c r="K57" s="180"/>
      <c r="L57" s="180"/>
      <c r="M57" s="180" t="str">
        <f>'将来負担比率（分子）の構造'!L$51</f>
        <v>-</v>
      </c>
      <c r="N57" s="180"/>
      <c r="O57" s="180"/>
      <c r="P57" s="180" t="str">
        <f>'将来負担比率（分子）の構造'!M$51</f>
        <v>-</v>
      </c>
    </row>
    <row r="58" spans="1:16">
      <c r="A58" s="180" t="s">
        <v>41</v>
      </c>
      <c r="B58" s="180"/>
      <c r="C58" s="180"/>
      <c r="D58" s="180">
        <f>'将来負担比率（分子）の構造'!I$50</f>
        <v>1786</v>
      </c>
      <c r="E58" s="180"/>
      <c r="F58" s="180"/>
      <c r="G58" s="180">
        <f>'将来負担比率（分子）の構造'!J$50</f>
        <v>1918</v>
      </c>
      <c r="H58" s="180"/>
      <c r="I58" s="180"/>
      <c r="J58" s="180">
        <f>'将来負担比率（分子）の構造'!K$50</f>
        <v>2042</v>
      </c>
      <c r="K58" s="180"/>
      <c r="L58" s="180"/>
      <c r="M58" s="180">
        <f>'将来負担比率（分子）の構造'!L$50</f>
        <v>2314</v>
      </c>
      <c r="N58" s="180"/>
      <c r="O58" s="180"/>
      <c r="P58" s="180">
        <f>'将来負担比率（分子）の構造'!M$50</f>
        <v>2409</v>
      </c>
    </row>
    <row r="59" spans="1:16">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c r="A62" s="180" t="s">
        <v>35</v>
      </c>
      <c r="B62" s="180">
        <f>'将来負担比率（分子）の構造'!I$45</f>
        <v>225</v>
      </c>
      <c r="C62" s="180"/>
      <c r="D62" s="180"/>
      <c r="E62" s="180">
        <f>'将来負担比率（分子）の構造'!J$45</f>
        <v>209</v>
      </c>
      <c r="F62" s="180"/>
      <c r="G62" s="180"/>
      <c r="H62" s="180">
        <f>'将来負担比率（分子）の構造'!K$45</f>
        <v>175</v>
      </c>
      <c r="I62" s="180"/>
      <c r="J62" s="180"/>
      <c r="K62" s="180">
        <f>'将来負担比率（分子）の構造'!L$45</f>
        <v>132</v>
      </c>
      <c r="L62" s="180"/>
      <c r="M62" s="180"/>
      <c r="N62" s="180">
        <f>'将来負担比率（分子）の構造'!M$45</f>
        <v>101</v>
      </c>
      <c r="O62" s="180"/>
      <c r="P62" s="180"/>
    </row>
    <row r="63" spans="1:16">
      <c r="A63" s="180" t="s">
        <v>34</v>
      </c>
      <c r="B63" s="180">
        <f>'将来負担比率（分子）の構造'!I$44</f>
        <v>74</v>
      </c>
      <c r="C63" s="180"/>
      <c r="D63" s="180"/>
      <c r="E63" s="180">
        <f>'将来負担比率（分子）の構造'!J$44</f>
        <v>108</v>
      </c>
      <c r="F63" s="180"/>
      <c r="G63" s="180"/>
      <c r="H63" s="180">
        <f>'将来負担比率（分子）の構造'!K$44</f>
        <v>132</v>
      </c>
      <c r="I63" s="180"/>
      <c r="J63" s="180"/>
      <c r="K63" s="180">
        <f>'将来負担比率（分子）の構造'!L$44</f>
        <v>163</v>
      </c>
      <c r="L63" s="180"/>
      <c r="M63" s="180"/>
      <c r="N63" s="180">
        <f>'将来負担比率（分子）の構造'!M$44</f>
        <v>153</v>
      </c>
      <c r="O63" s="180"/>
      <c r="P63" s="180"/>
    </row>
    <row r="64" spans="1:16">
      <c r="A64" s="180" t="s">
        <v>33</v>
      </c>
      <c r="B64" s="180">
        <f>'将来負担比率（分子）の構造'!I$43</f>
        <v>1552</v>
      </c>
      <c r="C64" s="180"/>
      <c r="D64" s="180"/>
      <c r="E64" s="180">
        <f>'将来負担比率（分子）の構造'!J$43</f>
        <v>1465</v>
      </c>
      <c r="F64" s="180"/>
      <c r="G64" s="180"/>
      <c r="H64" s="180">
        <f>'将来負担比率（分子）の構造'!K$43</f>
        <v>1455</v>
      </c>
      <c r="I64" s="180"/>
      <c r="J64" s="180"/>
      <c r="K64" s="180">
        <f>'将来負担比率（分子）の構造'!L$43</f>
        <v>1377</v>
      </c>
      <c r="L64" s="180"/>
      <c r="M64" s="180"/>
      <c r="N64" s="180">
        <f>'将来負担比率（分子）の構造'!M$43</f>
        <v>1254</v>
      </c>
      <c r="O64" s="180"/>
      <c r="P64" s="180"/>
    </row>
    <row r="65" spans="1:16">
      <c r="A65" s="180" t="s">
        <v>32</v>
      </c>
      <c r="B65" s="180">
        <f>'将来負担比率（分子）の構造'!I$42</f>
        <v>0</v>
      </c>
      <c r="C65" s="180"/>
      <c r="D65" s="180"/>
      <c r="E65" s="180" t="str">
        <f>'将来負担比率（分子）の構造'!J$42</f>
        <v>-</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c r="A66" s="180" t="s">
        <v>31</v>
      </c>
      <c r="B66" s="180">
        <f>'将来負担比率（分子）の構造'!I$41</f>
        <v>2433</v>
      </c>
      <c r="C66" s="180"/>
      <c r="D66" s="180"/>
      <c r="E66" s="180">
        <f>'将来負担比率（分子）の構造'!J$41</f>
        <v>2415</v>
      </c>
      <c r="F66" s="180"/>
      <c r="G66" s="180"/>
      <c r="H66" s="180">
        <f>'将来負担比率（分子）の構造'!K$41</f>
        <v>2552</v>
      </c>
      <c r="I66" s="180"/>
      <c r="J66" s="180"/>
      <c r="K66" s="180">
        <f>'将来負担比率（分子）の構造'!L$41</f>
        <v>2510</v>
      </c>
      <c r="L66" s="180"/>
      <c r="M66" s="180"/>
      <c r="N66" s="180">
        <f>'将来負担比率（分子）の構造'!M$41</f>
        <v>2475</v>
      </c>
      <c r="O66" s="180"/>
      <c r="P66" s="180"/>
    </row>
    <row r="67" spans="1:16">
      <c r="A67" s="180" t="s">
        <v>75</v>
      </c>
      <c r="B67" s="180" t="e">
        <f>NA()</f>
        <v>#N/A</v>
      </c>
      <c r="C67" s="180">
        <f>IF(ISNUMBER('将来負担比率（分子）の構造'!I$53), IF('将来負担比率（分子）の構造'!I$53 &lt; 0, 0, '将来負担比率（分子）の構造'!I$53), NA())</f>
        <v>0</v>
      </c>
      <c r="D67" s="180" t="e">
        <f>NA()</f>
        <v>#N/A</v>
      </c>
      <c r="E67" s="180" t="e">
        <f>NA()</f>
        <v>#N/A</v>
      </c>
      <c r="F67" s="180">
        <f>IF(ISNUMBER('将来負担比率（分子）の構造'!J$53), IF('将来負担比率（分子）の構造'!J$53 &lt; 0, 0, '将来負担比率（分子）の構造'!J$53), NA())</f>
        <v>0</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c r="A70" s="182" t="s">
        <v>76</v>
      </c>
      <c r="B70" s="182"/>
      <c r="C70" s="182"/>
      <c r="D70" s="182"/>
      <c r="E70" s="182"/>
      <c r="F70" s="182"/>
    </row>
    <row r="71" spans="1:16">
      <c r="A71" s="183"/>
      <c r="B71" s="183" t="str">
        <f>基金残高に係る経年分析!F54</f>
        <v>H28</v>
      </c>
      <c r="C71" s="183" t="str">
        <f>基金残高に係る経年分析!G54</f>
        <v>H29</v>
      </c>
      <c r="D71" s="183" t="str">
        <f>基金残高に係る経年分析!H54</f>
        <v>H30</v>
      </c>
    </row>
    <row r="72" spans="1:16">
      <c r="A72" s="183" t="s">
        <v>77</v>
      </c>
      <c r="B72" s="184">
        <f>基金残高に係る経年分析!F55</f>
        <v>686</v>
      </c>
      <c r="C72" s="184">
        <f>基金残高に係る経年分析!G55</f>
        <v>725</v>
      </c>
      <c r="D72" s="184">
        <f>基金残高に係る経年分析!H55</f>
        <v>855</v>
      </c>
    </row>
    <row r="73" spans="1:16">
      <c r="A73" s="183" t="s">
        <v>78</v>
      </c>
      <c r="B73" s="184">
        <f>基金残高に係る経年分析!F56</f>
        <v>61</v>
      </c>
      <c r="C73" s="184">
        <f>基金残高に係る経年分析!G56</f>
        <v>61</v>
      </c>
      <c r="D73" s="184">
        <f>基金残高に係る経年分析!H56</f>
        <v>61</v>
      </c>
    </row>
    <row r="74" spans="1:16">
      <c r="A74" s="183" t="s">
        <v>79</v>
      </c>
      <c r="B74" s="184">
        <f>基金残高に係る経年分析!F57</f>
        <v>1091</v>
      </c>
      <c r="C74" s="184">
        <f>基金残高に係る経年分析!G57</f>
        <v>1311</v>
      </c>
      <c r="D74" s="184">
        <f>基金残高に係る経年分析!H57</f>
        <v>1247</v>
      </c>
    </row>
  </sheetData>
  <sheetProtection algorithmName="SHA-512" hashValue="SQrsZHVpaiqxES+77UVbf6vKwgI4WsI5dkcVf5HvNuZb4lm55L+JqbFNaAIlhrybq3rF4BKfceGoVecLVhvLVw==" saltValue="sAfeyf+RaY5nPgsgs76ghQ==" spinCount="100000" sheet="1" objects="1" scenarios="1"/>
  <phoneticPr fontId="2"/>
  <pageMargins left="0.78700000000000003" right="0.78700000000000003" top="0.98399999999999999" bottom="0.98399999999999999" header="0.51200000000000001" footer="0.51200000000000001"/>
  <headerFooter alignWithMargins="0"/>
</worksheet>
</file>